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png" ContentType="image/png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drawings/drawing1.xml" ContentType="application/vnd.openxmlformats-officedocument.drawing+xml"/>
  <ns0:Override PartName="/xl/worksheets/sheet2.xml" ContentType="application/vnd.openxmlformats-officedocument.spreadsheetml.worksheet+xml"/>
  <ns0:Override PartName="/xl/drawings/drawing2.xml" ContentType="application/vnd.openxmlformats-officedocument.drawing+xml"/>
  <ns0:Override PartName="/xl/worksheets/sheet3.xml" ContentType="application/vnd.openxmlformats-officedocument.spreadsheetml.worksheet+xml"/>
  <ns0:Override PartName="/xl/drawings/drawing3.xml" ContentType="application/vnd.openxmlformats-officedocument.drawing+xml"/>
  <ns0:Override PartName="/xl/worksheets/sheet4.xml" ContentType="application/vnd.openxmlformats-officedocument.spreadsheetml.worksheet+xml"/>
  <ns0:Override PartName="/xl/drawings/drawing4.xml" ContentType="application/vnd.openxmlformats-officedocument.drawing+xml"/>
  <ns0:Override PartName="/xl/worksheets/sheet5.xml" ContentType="application/vnd.openxmlformats-officedocument.spreadsheetml.worksheet+xml"/>
  <ns0:Override PartName="/xl/drawings/drawing5.xml" ContentType="application/vnd.openxmlformats-officedocument.drawing+xml"/>
  <ns0:Override PartName="/xl/worksheets/sheet6.xml" ContentType="application/vnd.openxmlformats-officedocument.spreadsheetml.worksheet+xml"/>
  <ns0:Override PartName="/xl/drawings/drawing6.xml" ContentType="application/vnd.openxmlformats-officedocument.drawing+xml"/>
  <ns0:Override PartName="/xl/worksheets/sheet7.xml" ContentType="application/vnd.openxmlformats-officedocument.spreadsheetml.worksheet+xml"/>
  <ns0:Override PartName="/xl/drawings/drawing7.xml" ContentType="application/vnd.openxmlformats-officedocument.drawing+xml"/>
  <ns0:Override PartName="/xl/worksheets/sheet8.xml" ContentType="application/vnd.openxmlformats-officedocument.spreadsheetml.worksheet+xml"/>
  <ns0:Override PartName="/xl/drawings/drawing8.xml" ContentType="application/vnd.openxmlformats-officedocument.drawing+xml"/>
  <ns0:Override PartName="/xl/worksheets/sheet9.xml" ContentType="application/vnd.openxmlformats-officedocument.spreadsheetml.worksheet+xml"/>
  <ns0:Override PartName="/xl/drawings/drawing9.xml" ContentType="application/vnd.openxmlformats-officedocument.drawing+xml"/>
  <ns0:Override PartName="/xl/worksheets/sheet10.xml" ContentType="application/vnd.openxmlformats-officedocument.spreadsheetml.worksheet+xml"/>
  <ns0:Override PartName="/xl/drawings/drawing10.xml" ContentType="application/vnd.openxmlformats-officedocument.drawing+xml"/>
  <ns0:Override PartName="/xl/worksheets/sheet11.xml" ContentType="application/vnd.openxmlformats-officedocument.spreadsheetml.worksheet+xml"/>
  <ns0:Override PartName="/xl/drawings/drawing11.xml" ContentType="application/vnd.openxmlformats-officedocument.drawing+xml"/>
  <ns0:Override PartName="/xl/worksheets/sheet12.xml" ContentType="application/vnd.openxmlformats-officedocument.spreadsheetml.worksheet+xml"/>
  <ns0:Override PartName="/xl/worksheets/sheet13.xml" ContentType="application/vnd.openxmlformats-officedocument.spreadsheetml.worksheet+xml"/>
  <ns0:Override PartName="/xl/drawings/drawing12.xml" ContentType="application/vnd.openxmlformats-officedocument.drawing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764e69b6d99f4264" /><ns0:Relationship Id="ashcore" Type="http://schemas.openxmlformats.org/package/2006/relationships/metadata/core-properties" Target="docProps/core.xml" /><ns0:Relationship Id="ashapp" Type="http://schemas.openxmlformats.org/officeDocument/2006/relationships/extended-properties" Target="docProps/app.xml" /></ns0: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Information Input" sheetId="1" ns1:id="Redc9bc5b37054c97"/>
    <ns0:sheet name="Invoice Entry" sheetId="2" ns1:id="Rbcb980d4e5354262"/>
    <ns0:sheet name="Front Cover" sheetId="3" ns1:id="R435da19aa3a24729"/>
    <ns0:sheet name="Expenses" sheetId="4" ns1:id="Rff55880e125644f4"/>
    <ns0:sheet name="Equipment" sheetId="5" ns1:id="R64d6155983554f0f"/>
    <ns0:sheet name="Time Sheet" sheetId="6" ns1:id="R3a0317d6d34742df"/>
    <ns0:sheet name="Moisture Reading" sheetId="7" ns1:id="R144535047ab448dd"/>
    <ns0:sheet name="COMPLETION FORM" sheetId="8" ns1:id="Rf9292f38e7b844b2"/>
    <ns0:sheet name="INVOICING" sheetId="9" ns1:id="R33a1ab6c7c2c4986"/>
    <ns0:sheet name="Inspection Invoice" sheetId="10" ns1:id="Rabe01ffbb4104716"/>
    <ns0:sheet name="Deductible Receipt" sheetId="11" ns1:id="R6cb9e0dca2fc4d27"/>
    <ns0:sheet name="Receipt Entry" sheetId="12" ns1:id="R61e25e6fea224049"/>
    <ns0:sheet name="Dropdown Lists" sheetId="13" ns1:id="Rccde20c424cc4694"/>
  </ns0:sheets>
  <ns0:definedNames>
    <ns0:definedName name="ASH_List_A">'Dropdown Lists'!$A$10:$A$30</ns0:definedName>
    <ns0:definedName name="ASH_List_B">'Dropdown Lists'!$B$10:$B$30</ns0:definedName>
    <ns0:definedName name="ASH_List_C">'Dropdown Lists'!$C$10:$C$30</ns0:definedName>
    <ns0:definedName name="ASH_List_D">'Dropdown Lists'!$D$10:$D$30</ns0:definedName>
    <ns0:definedName name="ASH_List_E">'Dropdown Lists'!$E$10:$E$30</ns0:definedName>
    <ns0:definedName name="_xlnm.Print_Area" localSheetId="0">'Information Input'!$A$1:$H$59</ns0:definedName>
    <ns0:definedName name="_xlnm.Print_Area" localSheetId="1">'Invoice Entry'!$A$1:$H$37</ns0:definedName>
    <ns0:definedName name="_xlnm.Print_Area" localSheetId="2">'Front Cover'!$A$1:$H$50</ns0:definedName>
    <ns0:definedName name="_xlnm.Print_Area" localSheetId="3">'Expenses'!$A$1:$H$40</ns0:definedName>
    <ns0:definedName name="_xlnm.Print_Area" localSheetId="4">'Equipment'!$A$1:$H$40</ns0:definedName>
    <ns0:definedName name="_xlnm.Print_Area" localSheetId="5">'Time Sheet'!$A$1:$H$40</ns0:definedName>
    <ns0:definedName name="_xlnm.Print_Area" localSheetId="6">'Moisture Reading'!$A$1:$H$40</ns0:definedName>
    <ns0:definedName name="_xlnm.Print_Area" localSheetId="7">'COMPLETION FORM'!$A$1:$H$45</ns0:definedName>
    <ns0:definedName name="_xlnm.Print_Area" localSheetId="8">'INVOICING'!$A$1:$H$44</ns0:definedName>
    <ns0:definedName name="_xlnm.Print_Area" localSheetId="9">'Inspection Invoice'!$A$1:$H$44</ns0:definedName>
    <ns0:definedName name="_xlnm.Print_Area" localSheetId="10">'Deductible Receipt'!$A$1:$H$40</ns0:definedName>
    <ns0:definedName name="_xlnm.Print_Area" localSheetId="11">'Receipt Entry'!$A$1:$D$12</ns0:definedName>
    <ns0:definedName name="_xlnm.Print_Area" localSheetId="12">'Dropdown Lists'!$A$1:$E$31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mmm d, yyyy"/>
    <x:numFmt numFmtId="201" formatCode="0%"/>
    <x:numFmt numFmtId="202" formatCode="&quot;$&quot;#,##0.00;[Red](&quot;$&quot;#,##0.00);&quot;$&quot;0.00"/>
    <x:numFmt numFmtId="203" formatCode="mmm d, yy"/>
    <x:numFmt numFmtId="204" formatCode="h:mm AM/PM"/>
    <x:numFmt numFmtId="205" formatCode="0.00"/>
    <x:numFmt numFmtId="206" formatCode="mmm d, h:mm"/>
    <x:numFmt numFmtId="207" formatCode="0.0"/>
  </x:numFmts>
  <x:fonts count="18">
    <x:font>
      <x:sz val="11"/>
      <x:name val="Carlito"/>
    </x:font>
    <x:font>
      <x:sz val="10"/>
      <x:color rgb="FF0B2740"/>
      <x:name val="Arial"/>
    </x:font>
    <x:font>
      <x:b/>
      <x:sz val="16"/>
      <x:color rgb="FF0B2740"/>
      <x:name val="Arial"/>
    </x:font>
    <x:font>
      <x:sz val="10"/>
      <x:color rgb="FF65727D"/>
      <x:name val="Arial"/>
    </x:font>
    <x:font>
      <x:b/>
      <x:sz val="10"/>
      <x:color rgb="FFFFFFFF"/>
      <x:name val="Arial"/>
    </x:font>
    <x:font>
      <x:sz val="10"/>
      <x:color rgb="FF65727D"/>
      <x:name val="Carlito"/>
    </x:font>
    <x:font>
      <x:sz val="11"/>
      <x:color rgb="FF0B2740"/>
      <x:name val="Arial"/>
    </x:font>
    <x:font>
      <x:b/>
      <x:sz val="25"/>
      <x:color rgb="FF0B2740"/>
      <x:name val="Arial"/>
    </x:font>
    <x:font>
      <x:sz val="11"/>
      <x:color rgb="FF65727D"/>
      <x:name val="Arial"/>
    </x:font>
    <x:font>
      <x:b/>
      <x:sz val="10"/>
      <x:color rgb="FF65727D"/>
      <x:name val="Arial"/>
    </x:font>
    <x:font>
      <x:b/>
      <x:sz val="11"/>
      <x:color rgb="FFFFFFFF"/>
      <x:name val="Arial"/>
    </x:font>
    <x:font>
      <x:sz val="12"/>
      <x:color rgb="FF0B2740"/>
      <x:name val="Arial"/>
    </x:font>
    <x:font>
      <x:sz val="9"/>
      <x:color rgb="FF65727D"/>
      <x:name val="Arial"/>
    </x:font>
    <x:font>
      <x:b/>
      <x:sz val="10"/>
      <x:color rgb="FF0B2740"/>
      <x:name val="Arial"/>
    </x:font>
    <x:font>
      <x:b/>
      <x:sz val="20"/>
      <x:color rgb="FF0B2740"/>
      <x:name val="Arial"/>
    </x:font>
    <x:font>
      <x:sz val="9"/>
      <x:color rgb="FF65727D"/>
      <x:name val="Carlito"/>
    </x:font>
    <x:font>
      <x:b/>
      <x:sz val="13"/>
      <x:color rgb="FFFFFFFF"/>
      <x:name val="Arial"/>
    </x:font>
    <x:font>
      <x:b/>
      <x:sz val="11"/>
      <x:color rgb="FF0B27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2740"/>
      </x:patternFill>
    </x:fill>
    <x:fill>
      <x:patternFill patternType="solid">
        <x:fgColor rgb="FFFFFFFF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medium">
        <x:color rgb="FFF11028"/>
      </x:bottom>
      <x:diagonal/>
    </x:border>
    <x:border>
      <x:left/>
      <x:right/>
      <x:top/>
      <x:bottom style="hair">
        <x:color rgb="FFCDD5DC"/>
      </x:bottom>
      <x:diagonal/>
    </x:border>
    <x:border>
      <x:left/>
      <x:right/>
      <x:top/>
      <x:bottom style="thin">
        <x:color rgb="FFCBD4DC"/>
      </x:bottom>
      <x:diagonal/>
    </x:border>
    <x:border>
      <x:left/>
      <x:right/>
      <x:top/>
      <x:bottom style="hair">
        <x:color rgb="FFE0E4E7"/>
      </x:bottom>
      <x:diagonal/>
    </x:border>
    <x:border>
      <x:left/>
      <x:right/>
      <x:top style="hair">
        <x:color rgb="FFE0E4E7"/>
      </x:top>
      <x:bottom style="hair">
        <x:color rgb="FFE0E4E7"/>
      </x:bottom>
      <x:diagonal/>
    </x:border>
    <x:border>
      <x:left/>
      <x:right/>
      <x:top style="hair">
        <x:color rgb="FFE0E4E7"/>
      </x:top>
      <x:bottom style="hair">
        <x:color rgb="FFCDD5DC"/>
      </x:bottom>
      <x:diagonal/>
    </x:border>
    <x:border>
      <x:left/>
      <x:right/>
      <x:top/>
      <x:bottom style="thin">
        <x:color rgb="FF65727D"/>
      </x:bottom>
      <x:diagonal/>
    </x:border>
    <x:border>
      <x:left/>
      <x:right/>
      <x:top/>
      <x:bottom style="medium">
        <x:color rgb="FF0B2740"/>
      </x:bottom>
      <x:diagonal/>
    </x:border>
    <x:border>
      <x:left/>
      <x:right/>
      <x:top/>
      <x:bottom style="thin">
        <x:color rgb="FFDDE3E8"/>
      </x:bottom>
      <x:diagonal/>
    </x:border>
    <x:border>
      <x:left/>
      <x:right/>
      <x:top/>
      <x:bottom style="thin">
        <x:color rgb="FFCCD5DD"/>
      </x:bottom>
      <x:diagonal/>
    </x:border>
    <x:border>
      <x:left/>
      <x:right/>
      <x:top/>
      <x:bottom style="hair">
        <x:color rgb="FFDDE3E8"/>
      </x:bottom>
      <x:diagonal/>
    </x:border>
    <x:border>
      <x:left/>
      <x:right/>
      <x:top style="hair">
        <x:color rgb="FFDDE3E8"/>
      </x:top>
      <x:bottom style="hair">
        <x:color rgb="FFDDE3E8"/>
      </x:bottom>
      <x:diagonal/>
    </x:border>
    <x:border>
      <x:left/>
      <x:right/>
      <x:top style="hair">
        <x:color rgb="FFDDE3E8"/>
      </x:top>
      <x:bottom/>
      <x:diagonal/>
    </x:border>
    <x:border>
      <x:left/>
      <x:right/>
      <x:top style="thin">
        <x:color rgb="FF0B2740"/>
      </x:top>
      <x:bottom/>
      <x:diagonal/>
    </x:border>
  </x:borders>
  <x:cellStyleXfs count="1">
    <x:xf numFmtId="0" fontId="0" fillId="0" borderId="0"/>
  </x:cellStyleXfs>
  <x:cellXfs count="1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2" fontId="1" fillId="3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3" fontId="1" fillId="3" borderId="4" xfId="0" applyNumberFormat="1" applyFont="1" applyFill="1" applyBorder="1" applyAlignment="1">
      <x:alignment vertical="center"/>
    </x:xf>
    <x:xf numFmtId="203" fontId="1" fillId="3" borderId="5" xfId="0" applyNumberFormat="1" applyFont="1" applyFill="1" applyBorder="1" applyAlignment="1">
      <x:alignment vertical="center"/>
    </x:xf>
    <x:xf numFmtId="203" fontId="1" fillId="3" borderId="6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2" fontId="1" fillId="3" borderId="5" xfId="0" applyNumberFormat="1" applyFont="1" applyFill="1" applyBorder="1" applyAlignment="1">
      <x:alignment vertical="center"/>
    </x:xf>
    <x:xf numFmtId="202" fontId="1" fillId="3" borderId="6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3" borderId="4" xfId="0" applyNumberFormat="1" applyFont="1" applyFill="1" applyBorder="1" applyAlignment="1">
      <x:alignment vertical="center"/>
    </x:xf>
    <x:xf numFmtId="204" fontId="1" fillId="3" borderId="5" xfId="0" applyNumberFormat="1" applyFont="1" applyFill="1" applyBorder="1" applyAlignment="1">
      <x:alignment vertical="center"/>
    </x:xf>
    <x:xf numFmtId="204" fontId="1" fillId="3" borderId="6" xfId="0" applyNumberFormat="1" applyFont="1" applyFill="1" applyBorder="1" applyAlignment="1">
      <x:alignment vertical="center"/>
    </x:xf>
    <x:xf numFmtId="205" fontId="1" fillId="3" borderId="4" xfId="0" applyNumberFormat="1" applyFont="1" applyFill="1" applyBorder="1" applyAlignment="1">
      <x:alignment vertical="center"/>
    </x:xf>
    <x:xf numFmtId="205" fontId="1" fillId="3" borderId="5" xfId="0" applyNumberFormat="1" applyFont="1" applyFill="1" applyBorder="1" applyAlignment="1">
      <x:alignment vertical="center"/>
    </x:xf>
    <x:xf numFmtId="205" fontId="1" fillId="3" borderId="6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  <x:xf numFmtId="206" fontId="1" fillId="3" borderId="5" xfId="0" applyNumberFormat="1" applyFont="1" applyFill="1" applyBorder="1" applyAlignment="1">
      <x:alignment vertical="center"/>
    </x:xf>
    <x:xf numFmtId="206" fontId="1" fillId="3" borderId="6" xfId="0" applyNumberFormat="1" applyFont="1" applyFill="1" applyBorder="1" applyAlignment="1">
      <x:alignment vertical="center"/>
    </x:xf>
    <x:xf numFmtId="207" fontId="1" fillId="3" borderId="4" xfId="0" applyNumberFormat="1" applyFont="1" applyFill="1" applyBorder="1" applyAlignment="1">
      <x:alignment vertical="center"/>
    </x:xf>
    <x:xf numFmtId="207" fontId="1" fillId="3" borderId="5" xfId="0" applyNumberFormat="1" applyFont="1" applyFill="1" applyBorder="1" applyAlignment="1">
      <x:alignment vertical="center"/>
    </x:xf>
    <x:xf numFmtId="207" fontId="1" fillId="3" borderId="6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right"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right" vertical="center"/>
    </x:xf>
    <x:xf numFmtId="200" fontId="3" fillId="3" borderId="0" xfId="0" applyNumberFormat="1" applyFont="1" applyFill="1" applyBorder="1" applyAlignment="1">
      <x:alignment horizontal="right" vertical="center"/>
    </x:xf>
    <x:xf numFmtId="0" fontId="6" fillId="3" borderId="8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6" fillId="3" borderId="9" xfId="0" applyNumberFormat="1" applyFont="1" applyFill="1" applyBorder="1" applyAlignment="1">
      <x:alignment vertical="center"/>
    </x:xf>
    <x:xf numFmtId="0" fontId="6" fillId="3" borderId="9" xfId="0" applyNumberFormat="1" applyFont="1" applyFill="1" applyBorder="1" applyAlignment="1">
      <x:alignment vertical="center" wrapText="1"/>
    </x:xf>
    <x:xf numFmtId="202" fontId="6" fillId="3" borderId="0" xfId="0" applyNumberFormat="1" applyFont="1" applyFill="1" applyBorder="1" applyAlignment="1">
      <x:alignment vertical="center"/>
    </x:xf>
    <x:xf numFmtId="202" fontId="6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2" fontId="10" fillId="2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6" fillId="3" borderId="1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200" fontId="1" fillId="3" borderId="1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3" borderId="2" xfId="0" applyNumberFormat="1" applyFont="1" applyFill="1" applyBorder="1"/>
    <x:xf numFmtId="200" fontId="6" fillId="3" borderId="2" xfId="0" applyNumberFormat="1" applyFont="1" applyFill="1" applyBorder="1"/>
    <x:xf numFmtId="202" fontId="6" fillId="3" borderId="2" xfId="0" applyNumberFormat="1" applyFont="1" applyFill="1" applyBorder="1"/>
    <x:xf numFmtId="0" fontId="13" fillId="0" borderId="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203" fontId="1" fillId="3" borderId="4" xfId="0" applyNumberFormat="1" applyFont="1" applyFill="1" applyBorder="1" applyAlignment="1">
      <x:alignment vertical="center" wrapText="1"/>
    </x:xf>
    <x:xf numFmtId="203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3" fontId="1" fillId="3" borderId="6" xfId="0" applyNumberFormat="1" applyFont="1" applyFill="1" applyBorder="1" applyAlignment="1">
      <x:alignment vertical="center" wrapText="1"/>
    </x:xf>
    <x:xf numFmtId="202" fontId="1" fillId="3" borderId="4" xfId="0" applyNumberFormat="1" applyFont="1" applyFill="1" applyBorder="1" applyAlignment="1">
      <x:alignment vertical="center" wrapText="1"/>
    </x:xf>
    <x:xf numFmtId="202" fontId="1" fillId="3" borderId="5" xfId="0" applyNumberFormat="1" applyFont="1" applyFill="1" applyBorder="1" applyAlignment="1">
      <x:alignment vertical="center" wrapText="1"/>
    </x:xf>
    <x:xf numFmtId="202" fontId="1" fillId="3" borderId="6" xfId="0" applyNumberFormat="1" applyFont="1" applyFill="1" applyBorder="1" applyAlignment="1">
      <x:alignment vertical="center" wrapText="1"/>
    </x:xf>
    <x:xf numFmtId="204" fontId="1" fillId="3" borderId="4" xfId="0" applyNumberFormat="1" applyFont="1" applyFill="1" applyBorder="1" applyAlignment="1">
      <x:alignment vertical="center" wrapText="1"/>
    </x:xf>
    <x:xf numFmtId="205" fontId="1" fillId="3" borderId="4" xfId="0" applyNumberFormat="1" applyFont="1" applyFill="1" applyBorder="1" applyAlignment="1">
      <x:alignment vertical="center" wrapText="1"/>
    </x:xf>
    <x:xf numFmtId="204" fontId="1" fillId="3" borderId="5" xfId="0" applyNumberFormat="1" applyFont="1" applyFill="1" applyBorder="1" applyAlignment="1">
      <x:alignment vertical="center" wrapText="1"/>
    </x:xf>
    <x:xf numFmtId="205" fontId="1" fillId="3" borderId="5" xfId="0" applyNumberFormat="1" applyFont="1" applyFill="1" applyBorder="1" applyAlignment="1">
      <x:alignment vertical="center" wrapText="1"/>
    </x:xf>
    <x:xf numFmtId="204" fontId="1" fillId="3" borderId="6" xfId="0" applyNumberFormat="1" applyFont="1" applyFill="1" applyBorder="1" applyAlignment="1">
      <x:alignment vertical="center" wrapText="1"/>
    </x:xf>
    <x:xf numFmtId="205" fontId="1" fillId="3" borderId="6" xfId="0" applyNumberFormat="1" applyFont="1" applyFill="1" applyBorder="1" applyAlignment="1">
      <x:alignment vertical="center" wrapText="1"/>
    </x:xf>
    <x:xf numFmtId="206" fontId="1" fillId="3" borderId="4" xfId="0" applyNumberFormat="1" applyFont="1" applyFill="1" applyBorder="1" applyAlignment="1">
      <x:alignment vertical="center" wrapText="1"/>
    </x:xf>
    <x:xf numFmtId="207" fontId="1" fillId="3" borderId="4" xfId="0" applyNumberFormat="1" applyFont="1" applyFill="1" applyBorder="1" applyAlignment="1">
      <x:alignment vertical="center" wrapText="1"/>
    </x:xf>
    <x:xf numFmtId="206" fontId="1" fillId="3" borderId="5" xfId="0" applyNumberFormat="1" applyFont="1" applyFill="1" applyBorder="1" applyAlignment="1">
      <x:alignment vertical="center" wrapText="1"/>
    </x:xf>
    <x:xf numFmtId="207" fontId="1" fillId="3" borderId="5" xfId="0" applyNumberFormat="1" applyFont="1" applyFill="1" applyBorder="1" applyAlignment="1">
      <x:alignment vertical="center" wrapText="1"/>
    </x:xf>
    <x:xf numFmtId="206" fontId="1" fillId="3" borderId="6" xfId="0" applyNumberFormat="1" applyFont="1" applyFill="1" applyBorder="1" applyAlignment="1">
      <x:alignment vertical="center" wrapText="1"/>
    </x:xf>
    <x:xf numFmtId="207" fontId="1" fillId="3" borderId="6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/>
    <x:xf numFmtId="0" fontId="0" fillId="0" borderId="14" xfId="0" applyNumberFormat="1" applyFont="1" applyFill="1" applyBorder="1"/>
    <x:xf numFmtId="0" fontId="1" fillId="3" borderId="14" xfId="0" applyNumberFormat="1" applyFont="1" applyFill="1" applyBorder="1" applyAlignment="1">
      <x:alignment vertical="center"/>
    </x:xf>
    <x:xf numFmtId="0" fontId="15" fillId="3" borderId="0" xfId="0" applyNumberFormat="1" applyFont="1" applyFill="1" applyBorder="1"/>
    <x:xf numFmtId="202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6" fillId="2" borderId="0" xfId="0" applyNumberFormat="1" applyFont="1" applyFill="1" applyBorder="1" applyAlignment="1">
      <x:alignment vertical="center"/>
    </x:xf>
    <x:xf numFmtId="202" fontId="16" fillId="2" borderId="2" xfId="0" applyNumberFormat="1" applyFont="1" applyFill="1" applyBorder="1" applyAlignment="1">
      <x:alignment vertical="center"/>
    </x:xf>
    <x:xf numFmtId="0" fontId="16" fillId="2" borderId="2" xfId="0" applyNumberFormat="1" applyFont="1" applyFill="1" applyBorder="1" applyAlignment="1">
      <x:alignment vertical="center"/>
    </x:xf>
    <x:xf numFmtId="0" fontId="17" fillId="3" borderId="0" xfId="0" applyNumberFormat="1" applyFont="1" applyFill="1" applyBorder="1" applyAlignment="1">
      <x:alignment vertical="center"/>
    </x:xf>
    <x:xf numFmtId="202" fontId="17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32ce513aa40d9" /><Relationship Type="http://schemas.openxmlformats.org/officeDocument/2006/relationships/theme" Target="/xl/theme/theme1.xml" Id="Rb6ced8e73267473d" /><Relationship Type="http://schemas.openxmlformats.org/officeDocument/2006/relationships/sharedStrings" Target="/xl/sharedStrings.xml" Id="R55ee51ea9d92429a" /><Relationship Type="http://schemas.openxmlformats.org/officeDocument/2006/relationships/worksheet" Target="/xl/worksheets/sheet1.xml" Id="Redc9bc5b37054c97" /><Relationship Type="http://schemas.openxmlformats.org/officeDocument/2006/relationships/worksheet" Target="/xl/worksheets/sheet2.xml" Id="Rbcb980d4e5354262" /><Relationship Type="http://schemas.openxmlformats.org/officeDocument/2006/relationships/worksheet" Target="/xl/worksheets/sheet3.xml" Id="R435da19aa3a24729" /><Relationship Type="http://schemas.openxmlformats.org/officeDocument/2006/relationships/worksheet" Target="/xl/worksheets/sheet4.xml" Id="Rff55880e125644f4" /><Relationship Type="http://schemas.openxmlformats.org/officeDocument/2006/relationships/worksheet" Target="/xl/worksheets/sheet5.xml" Id="R64d6155983554f0f" /><Relationship Type="http://schemas.openxmlformats.org/officeDocument/2006/relationships/worksheet" Target="/xl/worksheets/sheet6.xml" Id="R3a0317d6d34742df" /><Relationship Type="http://schemas.openxmlformats.org/officeDocument/2006/relationships/worksheet" Target="/xl/worksheets/sheet7.xml" Id="R144535047ab448dd" /><Relationship Type="http://schemas.openxmlformats.org/officeDocument/2006/relationships/worksheet" Target="/xl/worksheets/sheet8.xml" Id="Rf9292f38e7b844b2" /><Relationship Type="http://schemas.openxmlformats.org/officeDocument/2006/relationships/worksheet" Target="/xl/worksheets/sheet9.xml" Id="R33a1ab6c7c2c4986" /><Relationship Type="http://schemas.openxmlformats.org/officeDocument/2006/relationships/worksheet" Target="/xl/worksheets/sheet10.xml" Id="Rabe01ffbb4104716" /><Relationship Type="http://schemas.openxmlformats.org/officeDocument/2006/relationships/worksheet" Target="/xl/worksheets/sheet11.xml" Id="R6cb9e0dca2fc4d27" /><Relationship Type="http://schemas.openxmlformats.org/officeDocument/2006/relationships/worksheet" Target="/xl/worksheets/sheet12.xml" Id="R61e25e6fea224049" /><Relationship Type="http://schemas.openxmlformats.org/officeDocument/2006/relationships/worksheet" Target="/xl/worksheets/sheet13.xml" Id="Rccde20c424cc46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8c51bb998aa4a5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.png" Id="R8458c71cf2fc43e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.png" Id="R3c16f61ed7c94c3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.png" Id="Re3ae77f1e58f4cb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.png" Id="Re35e27026d0d4e2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.png" Id="R30b73d27028149f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.png" Id="R91c63fd0be534d8f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.png" Id="R12eafab81a3f438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.png" Id="Rca03dbcb194d40e2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.png" Id="R7c41adf1c40f4b33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.png" Id="R29419a8848544a13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.png" Id="R8edb2472375e4b1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e515650b-b56e-47d7-9bd9-bd0a4f8ae3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c51bb998aa4a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a506230a-bb48-4cb3-af81-f9cffaaf14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58c71cf2fc43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8a819f26-918a-4a1c-a15b-662c6b5d74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16f61ed7c94c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6c97ddc5-3284-4de3-9acf-8083c65317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ae77f1e58f4c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55b6d6e5-e747-4a0b-8bc0-f185665009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5e27026d0d4e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08584801-5551-4e4c-954b-f14a19f7c2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0b73d27028149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4b879621-ed76-47ca-ab91-270b99c47f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c63fd0be534d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96cb1dc8-2091-41c2-af5f-66dc6dc6f5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eafab81a3f43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190625" cy="971550"/>
    <xdr:pic>
      <xdr:nvPicPr>
        <xdr:cNvPr id="1" name="c461fbf5-975f-433a-9417-1c4f2d4705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03dbcb194d40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190625" cy="971550"/>
    <xdr:pic>
      <xdr:nvPicPr>
        <xdr:cNvPr id="1" name="6d47ab04-a59a-4f30-add5-ede3e3ac2d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41adf1c40f4b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6ac2b8e1-a7f4-46a6-b012-379d60d5b7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419a8848544a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185b0e2d-1ec5-4fea-8d93-9b37b1c59f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db2472375e4b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4cc35d9e6804a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bd13a977e6f494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d116f55d23dc4c3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c96e51c5481e490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59098bd279db461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4123d3595d6e482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04c2b149470c4e0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25e3692b37734f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0291dab2193a476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cc65c7b92c0d4ce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a2cac19b3bd741d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2.xml" Id="Re051ce12bda946e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FFF11028"/>
    <ns0:pageSetUpPr fitToPage="1"/>
  </ns0:sheetPr>
  <ns0:sheetViews>
    <ns0:sheetView showGridLines="0" workbookViewId="0">
      <ns0:pane ySplit="8" topLeftCell="A9" activePane="bottomLeft" state="frozen"/>
    </ns0:sheetView>
  </ns0:sheetViews>
  <ns0:sheetFormatPr defaultRowHeight="15"/>
  <ns0:cols>
    <ns0:col min="1" max="1" width="10.5600004196167" hidden="0" customWidth="1"/>
    <ns0:col min="2" max="2" width="10.5600004196167" hidden="0" customWidth="1"/>
    <ns0:col min="3" max="3" width="10.5600004196167" hidden="0" customWidth="1"/>
    <ns0:col min="4" max="4" width="10.5600004196167" hidden="0" customWidth="1"/>
    <ns0:col min="5" max="5" width="10.5600004196167" hidden="0" customWidth="1"/>
    <ns0:col min="6" max="6" width="10.5600004196167" hidden="0" customWidth="1"/>
    <ns0:col min="7" max="7" width="10.5600004196167" hidden="0" customWidth="1"/>
    <ns0:col min="8" max="8" width="10.5600004196167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Job details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30" customHeight="1">
      <ns0:c r="A7" s="6" t="str">
        <ns0:v>01  Enter job details     02  Complete Invoice Entry     03  Review the customer document</ns0:v>
      </ns0:c>
      <ns0:c r="B7" s="6"/>
      <ns0:c r="C7" s="6"/>
      <ns0:c r="D7" s="6"/>
      <ns0:c r="E7" s="6"/>
      <ns0:c r="F7" s="6"/>
      <ns0:c r="G7" s="6"/>
      <ns0:c r="H7" s="6"/>
    </ns0:row>
    <ns0:row r="8" ht="21" customHeight="1">
      <ns0:c r="A8" s="2"/>
      <ns0:c r="B8" s="2"/>
      <ns0:c r="C8" s="2"/>
      <ns0:c r="D8" s="2"/>
      <ns0:c r="E8" s="2"/>
      <ns0:c r="F8" s="2"/>
      <ns0:c r="G8" s="2"/>
      <ns0:c r="H8" s="2"/>
    </ns0:row>
    <ns0:row r="9" ht="23" customHeight="1">
      <ns0:c r="A9" s="8" t="str">
        <ns0:v>01   PROPERTY &amp; CONTACT</ns0:v>
      </ns0:c>
      <ns0:c r="B9" s="8"/>
      <ns0:c r="C9" s="8"/>
      <ns0:c r="D9" s="8"/>
      <ns0:c r="E9" s="8" t="str">
        <ns0:v>02   CLAIM &amp; PROJECT</ns0:v>
      </ns0:c>
      <ns0:c r="F9" s="8"/>
      <ns0:c r="G9" s="8"/>
      <ns0:c r="H9" s="8"/>
    </ns0:row>
    <ns0:row r="10" ht="21" customHeight="1">
      <ns0:c r="A10" s="2"/>
      <ns0:c r="B10" s="2"/>
      <ns0:c r="C10" s="2"/>
      <ns0:c r="D10" s="2"/>
      <ns0:c r="E10" s="2"/>
      <ns0:c r="F10" s="2"/>
      <ns0:c r="G10" s="2"/>
      <ns0:c r="H10" s="2"/>
    </ns0:row>
    <ns0:row r="11" ht="21" customHeight="1">
      <ns0:c r="A11" s="14" t="str">
        <ns0:v>Insured name</ns0:v>
      </ns0:c>
      <ns0:c r="B11" s="14"/>
      <ns0:c r="C11" s="15"/>
      <ns0:c r="D11" s="15"/>
      <ns0:c r="E11" s="14" t="str">
        <ns0:v>Insurance company</ns0:v>
      </ns0:c>
      <ns0:c r="F11" s="14"/>
      <ns0:c r="G11" s="15" t="str">
        <ns0:v>Wawanesa Insurance</ns0:v>
      </ns0:c>
      <ns0:c r="H11" s="15"/>
    </ns0:row>
    <ns0:row r="12" ht="5" customHeight="1">
      <ns0:c r="A12" s="14"/>
      <ns0:c r="B12" s="14"/>
      <ns0:c r="C12" s="14"/>
      <ns0:c r="D12" s="14"/>
      <ns0:c r="E12" s="14"/>
      <ns0:c r="F12" s="14"/>
      <ns0:c r="G12" s="14"/>
      <ns0:c r="H12" s="14"/>
    </ns0:row>
    <ns0:row r="13" ht="21" customHeight="1">
      <ns0:c r="A13" s="14" t="str">
        <ns0:v>Insured address</ns0:v>
      </ns0:c>
      <ns0:c r="B13" s="14"/>
      <ns0:c r="C13" s="15"/>
      <ns0:c r="D13" s="15"/>
      <ns0:c r="E13" s="14" t="str">
        <ns0:v>Claim number</ns0:v>
      </ns0:c>
      <ns0:c r="F13" s="14"/>
      <ns0:c r="G13" s="15"/>
      <ns0:c r="H13" s="15"/>
    </ns0:row>
    <ns0:row r="14" ht="5" customHeight="1">
      <ns0:c r="A14" s="14"/>
      <ns0:c r="B14" s="14"/>
      <ns0:c r="C14" s="14"/>
      <ns0:c r="D14" s="14"/>
      <ns0:c r="E14" s="14"/>
      <ns0:c r="F14" s="14"/>
      <ns0:c r="G14" s="14"/>
      <ns0:c r="H14" s="14"/>
    </ns0:row>
    <ns0:row r="15" ht="21" customHeight="1">
      <ns0:c r="A15" s="14" t="str">
        <ns0:v>Loss location</ns0:v>
      </ns0:c>
      <ns0:c r="B15" s="14"/>
      <ns0:c r="C15" s="15"/>
      <ns0:c r="D15" s="15"/>
      <ns0:c r="E15" s="14" t="str">
        <ns0:v>Adjuster</ns0:v>
      </ns0:c>
      <ns0:c r="F15" s="14"/>
      <ns0:c r="G15" s="15"/>
      <ns0:c r="H15" s="15"/>
    </ns0:row>
    <ns0:row r="16" ht="5" customHeight="1">
      <ns0:c r="A16" s="14"/>
      <ns0:c r="B16" s="14"/>
      <ns0:c r="C16" s="14"/>
      <ns0:c r="D16" s="14"/>
      <ns0:c r="E16" s="14"/>
      <ns0:c r="F16" s="14"/>
      <ns0:c r="G16" s="14"/>
      <ns0:c r="H16" s="14"/>
    </ns0:row>
    <ns0:row r="17" ht="21" customHeight="1">
      <ns0:c r="A17" s="14" t="str">
        <ns0:v>Phone</ns0:v>
      </ns0:c>
      <ns0:c r="B17" s="14"/>
      <ns0:c r="C17" s="15"/>
      <ns0:c r="D17" s="15"/>
      <ns0:c r="E17" s="14" t="str">
        <ns0:v>Policy deductible</ns0:v>
      </ns0:c>
      <ns0:c r="F17" s="14"/>
      <ns0:c r="G17" s="19"/>
      <ns0:c r="H17" s="15"/>
    </ns0:row>
    <ns0:row r="18" ht="5" customHeight="1">
      <ns0:c r="A18" s="14"/>
      <ns0:c r="B18" s="14"/>
      <ns0:c r="C18" s="14"/>
      <ns0:c r="D18" s="14"/>
      <ns0:c r="E18" s="14"/>
      <ns0:c r="F18" s="14"/>
      <ns0:c r="G18" s="14"/>
      <ns0:c r="H18" s="14"/>
    </ns0:row>
    <ns0:row r="19" ht="21" customHeight="1">
      <ns0:c r="A19" s="14" t="str">
        <ns0:v>Cell</ns0:v>
      </ns0:c>
      <ns0:c r="B19" s="14"/>
      <ns0:c r="C19" s="15"/>
      <ns0:c r="D19" s="15"/>
      <ns0:c r="E19" s="14" t="str">
        <ns0:v>Date of loss</ns0:v>
      </ns0:c>
      <ns0:c r="F19" s="14"/>
      <ns0:c r="G19" s="17"/>
      <ns0:c r="H19" s="15"/>
    </ns0:row>
    <ns0:row r="20" ht="5" customHeight="1">
      <ns0:c r="A20" s="14"/>
      <ns0:c r="B20" s="14"/>
      <ns0:c r="C20" s="14"/>
      <ns0:c r="D20" s="14"/>
      <ns0:c r="E20" s="14"/>
      <ns0:c r="F20" s="14"/>
      <ns0:c r="G20" s="14"/>
      <ns0:c r="H20" s="14"/>
    </ns0:row>
    <ns0:row r="21" ht="21" customHeight="1">
      <ns0:c r="A21" s="14" t="str">
        <ns0:v>Email</ns0:v>
      </ns0:c>
      <ns0:c r="B21" s="14"/>
      <ns0:c r="C21" s="15"/>
      <ns0:c r="D21" s="15"/>
      <ns0:c r="E21" s="14" t="str">
        <ns0:v>Cause of loss</ns0:v>
      </ns0:c>
      <ns0:c r="F21" s="14"/>
      <ns0:c r="G21" s="15"/>
      <ns0:c r="H21" s="15"/>
    </ns0:row>
    <ns0:row r="22" ht="5" customHeight="1">
      <ns0:c r="A22" s="14"/>
      <ns0:c r="B22" s="14"/>
      <ns0:c r="C22" s="14"/>
      <ns0:c r="D22" s="14"/>
      <ns0:c r="E22" s="14"/>
      <ns0:c r="F22" s="14"/>
      <ns0:c r="G22" s="14"/>
      <ns0:c r="H22" s="14"/>
    </ns0:row>
    <ns0:row r="23" ht="21" customHeight="1">
      <ns0:c r="A23" s="14" t="str">
        <ns0:v>Authorized person</ns0:v>
      </ns0:c>
      <ns0:c r="B23" s="14"/>
      <ns0:c r="C23" s="15"/>
      <ns0:c r="D23" s="15"/>
      <ns0:c r="E23" s="14" t="str">
        <ns0:v>Our file number</ns0:v>
      </ns0:c>
      <ns0:c r="F23" s="14"/>
      <ns0:c r="G23" s="15"/>
      <ns0:c r="H23" s="15"/>
    </ns0:row>
    <ns0:row r="24" ht="5" customHeight="1">
      <ns0:c r="A24" s="14"/>
      <ns0:c r="B24" s="14"/>
      <ns0:c r="C24" s="14"/>
      <ns0:c r="D24" s="14"/>
      <ns0:c r="E24" s="14"/>
      <ns0:c r="F24" s="14"/>
      <ns0:c r="G24" s="14"/>
      <ns0:c r="H24" s="14"/>
    </ns0:row>
    <ns0:row r="25" ht="21" customHeight="1">
      <ns0:c r="A25" s="14" t="str">
        <ns0:v>Authorized title</ns0:v>
      </ns0:c>
      <ns0:c r="B25" s="14"/>
      <ns0:c r="C25" s="15"/>
      <ns0:c r="D25" s="15"/>
      <ns0:c r="E25" s="14" t="str">
        <ns0:v>Project manager</ns0:v>
      </ns0:c>
      <ns0:c r="F25" s="14"/>
      <ns0:c r="G25" s="15" t="str">
        <ns0:v>KYLE DONEN</ns0:v>
      </ns0:c>
      <ns0:c r="H25" s="15"/>
    </ns0:row>
    <ns0:row r="26" ht="5" customHeight="1">
      <ns0:c r="A26" s="14"/>
      <ns0:c r="B26" s="14"/>
      <ns0:c r="C26" s="14"/>
      <ns0:c r="D26" s="14"/>
      <ns0:c r="E26" s="14"/>
      <ns0:c r="F26" s="14"/>
      <ns0:c r="G26" s="14"/>
      <ns0:c r="H26" s="14"/>
    </ns0:row>
    <ns0:row r="27" ht="21" customHeight="1">
      <ns0:c r="A27" s="14"/>
      <ns0:c r="B27" s="14"/>
      <ns0:c r="C27" s="14"/>
      <ns0:c r="D27" s="14"/>
      <ns0:c r="E27" s="14" t="str">
        <ns0:v>Job opened date</ns0:v>
      </ns0:c>
      <ns0:c r="F27" s="14"/>
      <ns0:c r="G27" s="17"/>
      <ns0:c r="H27" s="15"/>
    </ns0:row>
    <ns0:row r="28" ht="5" customHeight="1">
      <ns0:c r="A28" s="14"/>
      <ns0:c r="B28" s="14"/>
      <ns0:c r="C28" s="14"/>
      <ns0:c r="D28" s="14"/>
      <ns0:c r="E28" s="14"/>
      <ns0:c r="F28" s="14"/>
      <ns0:c r="G28" s="14"/>
      <ns0:c r="H28" s="14"/>
    </ns0:row>
    <ns0:row r="29" ht="21" customHeight="1">
      <ns0:c r="A29" s="14"/>
      <ns0:c r="B29" s="14"/>
      <ns0:c r="C29" s="14"/>
      <ns0:c r="D29" s="14"/>
      <ns0:c r="E29" s="14"/>
      <ns0:c r="F29" s="14"/>
      <ns0:c r="G29" s="14"/>
      <ns0:c r="H29" s="14"/>
    </ns0:row>
    <ns0:row r="30" ht="21" customHeight="1">
      <ns0:c r="A30" s="14"/>
      <ns0:c r="B30" s="14"/>
      <ns0:c r="C30" s="14"/>
      <ns0:c r="D30" s="14"/>
      <ns0:c r="E30" s="14"/>
      <ns0:c r="F30" s="14"/>
      <ns0:c r="G30" s="14"/>
      <ns0:c r="H30" s="14"/>
    </ns0:row>
    <ns0:row r="31" ht="21" customHeight="1">
      <ns0:c r="A31" s="14"/>
      <ns0:c r="B31" s="14"/>
      <ns0:c r="C31" s="14"/>
      <ns0:c r="D31" s="14"/>
      <ns0:c r="E31" s="14"/>
      <ns0:c r="F31" s="14"/>
      <ns0:c r="G31" s="14"/>
      <ns0:c r="H31" s="14"/>
    </ns0:row>
    <ns0:row r="32" ht="23" customHeight="1">
      <ns0:c r="A32" s="16" t="str">
        <ns0:v>03   BILLING</ns0:v>
      </ns0:c>
      <ns0:c r="B32" s="16"/>
      <ns0:c r="C32" s="16"/>
      <ns0:c r="D32" s="16"/>
      <ns0:c r="E32" s="16" t="str">
        <ns0:v>04   ADDITIONAL CONTACTS</ns0:v>
      </ns0:c>
      <ns0:c r="F32" s="16"/>
      <ns0:c r="G32" s="16"/>
      <ns0:c r="H32" s="16"/>
    </ns0:row>
    <ns0:row r="33" ht="21" customHeight="1">
      <ns0:c r="A33" s="14"/>
      <ns0:c r="B33" s="14"/>
      <ns0:c r="C33" s="14"/>
      <ns0:c r="D33" s="14"/>
      <ns0:c r="E33" s="14"/>
      <ns0:c r="F33" s="14"/>
      <ns0:c r="G33" s="14"/>
      <ns0:c r="H33" s="14"/>
    </ns0:row>
    <ns0:row r="34" ht="21" customHeight="1">
      <ns0:c r="A34" s="14" t="str">
        <ns0:v>Bill-to company</ns0:v>
      </ns0:c>
      <ns0:c r="B34" s="14"/>
      <ns0:c r="C34" s="15" t="str">
        <ns0:v>Wawanesa Insurance</ns0:v>
      </ns0:c>
      <ns0:c r="D34" s="15"/>
      <ns0:c r="E34" s="14" t="str">
        <ns0:v>Tenant name</ns0:v>
      </ns0:c>
      <ns0:c r="F34" s="14"/>
      <ns0:c r="G34" s="15"/>
      <ns0:c r="H34" s="15"/>
    </ns0:row>
    <ns0:row r="35" ht="5" customHeight="1">
      <ns0:c r="A35" s="14"/>
      <ns0:c r="B35" s="14"/>
      <ns0:c r="C35" s="14"/>
      <ns0:c r="D35" s="14"/>
      <ns0:c r="E35" s="14"/>
      <ns0:c r="F35" s="14"/>
      <ns0:c r="G35" s="14"/>
      <ns0:c r="H35" s="14"/>
    </ns0:row>
    <ns0:row r="36" ht="21" customHeight="1">
      <ns0:c r="A36" s="14" t="str">
        <ns0:v>Billing address line 1</ns0:v>
      </ns0:c>
      <ns0:c r="B36" s="14"/>
      <ns0:c r="C36" s="15"/>
      <ns0:c r="D36" s="15"/>
      <ns0:c r="E36" s="14" t="str">
        <ns0:v>Tenant phone</ns0:v>
      </ns0:c>
      <ns0:c r="F36" s="14"/>
      <ns0:c r="G36" s="15"/>
      <ns0:c r="H36" s="15"/>
    </ns0:row>
    <ns0:row r="37" ht="5" customHeight="1">
      <ns0:c r="A37" s="14"/>
      <ns0:c r="B37" s="14"/>
      <ns0:c r="C37" s="14"/>
      <ns0:c r="D37" s="14"/>
      <ns0:c r="E37" s="14"/>
      <ns0:c r="F37" s="14"/>
      <ns0:c r="G37" s="14"/>
      <ns0:c r="H37" s="14"/>
    </ns0:row>
    <ns0:row r="38" ht="21" customHeight="1">
      <ns0:c r="A38" s="14" t="str">
        <ns0:v>Billing address line 2</ns0:v>
      </ns0:c>
      <ns0:c r="B38" s="14"/>
      <ns0:c r="C38" s="15"/>
      <ns0:c r="D38" s="15"/>
      <ns0:c r="E38" s="14" t="str">
        <ns0:v>Tenant email</ns0:v>
      </ns0:c>
      <ns0:c r="F38" s="14"/>
      <ns0:c r="G38" s="15"/>
      <ns0:c r="H38" s="15"/>
    </ns0:row>
    <ns0:row r="39" ht="5" customHeight="1">
      <ns0:c r="A39" s="14"/>
      <ns0:c r="B39" s="14"/>
      <ns0:c r="C39" s="14"/>
      <ns0:c r="D39" s="14"/>
      <ns0:c r="E39" s="14"/>
      <ns0:c r="F39" s="14"/>
      <ns0:c r="G39" s="14"/>
      <ns0:c r="H39" s="14"/>
    </ns0:row>
    <ns0:row r="40" ht="21" customHeight="1">
      <ns0:c r="A40" s="14" t="str">
        <ns0:v>Issuing office</ns0:v>
      </ns0:c>
      <ns0:c r="B40" s="14"/>
      <ns0:c r="C40" s="15" t="str">
        <ns0:v>Metro Vancouver</ns0:v>
      </ns0:c>
      <ns0:c r="D40" s="15"/>
      <ns0:c r="E40" s="14" t="str">
        <ns0:v>Adjusting company</ns0:v>
      </ns0:c>
      <ns0:c r="F40" s="14"/>
      <ns0:c r="G40" s="15"/>
      <ns0:c r="H40" s="15"/>
    </ns0:row>
    <ns0:row r="41" ht="5" customHeight="1">
      <ns0:c r="A41" s="14"/>
      <ns0:c r="B41" s="14"/>
      <ns0:c r="C41" s="14"/>
      <ns0:c r="D41" s="14"/>
      <ns0:c r="E41" s="14"/>
      <ns0:c r="F41" s="14"/>
      <ns0:c r="G41" s="14"/>
      <ns0:c r="H41" s="14"/>
    </ns0:row>
    <ns0:row r="42" ht="21" customHeight="1">
      <ns0:c r="A42" s="14" t="str">
        <ns0:v>Legal billing name</ns0:v>
      </ns0:c>
      <ns0:c r="B42" s="14"/>
      <ns0:c r="C42" s="15" t="str">
        <ns0:v>Ash Services Ltd.</ns0:v>
      </ns0:c>
      <ns0:c r="D42" s="15"/>
      <ns0:c r="E42" s="14" t="str">
        <ns0:v>Adjusting claim no.</ns0:v>
      </ns0:c>
      <ns0:c r="F42" s="14"/>
      <ns0:c r="G42" s="15"/>
      <ns0:c r="H42" s="15"/>
    </ns0:row>
    <ns0:row r="43" ht="5" customHeight="1">
      <ns0:c r="A43" s="14"/>
      <ns0:c r="B43" s="14"/>
      <ns0:c r="C43" s="14"/>
      <ns0:c r="D43" s="14"/>
      <ns0:c r="E43" s="14"/>
      <ns0:c r="F43" s="14"/>
      <ns0:c r="G43" s="14"/>
      <ns0:c r="H43" s="14"/>
    </ns0:row>
    <ns0:row r="44" ht="21" customHeight="1">
      <ns0:c r="A44" s="14" t="str">
        <ns0:v>GST number</ns0:v>
      </ns0:c>
      <ns0:c r="B44" s="14"/>
      <ns0:c r="C44" s="15" t="str">
        <ns0:v>854698636</ns0:v>
      </ns0:c>
      <ns0:c r="D44" s="15"/>
      <ns0:c r="E44" s="14" t="str">
        <ns0:v>Independent adjuster</ns0:v>
      </ns0:c>
      <ns0:c r="F44" s="14"/>
      <ns0:c r="G44" s="15"/>
      <ns0:c r="H44" s="15"/>
    </ns0:row>
    <ns0:row r="45" ht="5" customHeight="1">
      <ns0:c r="A45" s="14"/>
      <ns0:c r="B45" s="14"/>
      <ns0:c r="C45" s="14"/>
      <ns0:c r="D45" s="14"/>
      <ns0:c r="E45" s="14"/>
      <ns0:c r="F45" s="14"/>
      <ns0:c r="G45" s="14"/>
      <ns0:c r="H45" s="14"/>
    </ns0:row>
    <ns0:row r="46" ht="21" customHeight="1">
      <ns0:c r="A46" s="14" t="str">
        <ns0:v>Overhead rate</ns0:v>
      </ns0:c>
      <ns0:c r="B46" s="14"/>
      <ns0:c r="C46" s="18" t="n">
        <ns0:v>0.1</ns0:v>
      </ns0:c>
      <ns0:c r="D46" s="15"/>
      <ns0:c r="E46" s="14" t="str">
        <ns0:v>Broker / brokerage</ns0:v>
      </ns0:c>
      <ns0:c r="F46" s="14"/>
      <ns0:c r="G46" s="15"/>
      <ns0:c r="H46" s="15"/>
    </ns0:row>
    <ns0:row r="47" ht="5" customHeight="1">
      <ns0:c r="A47" s="14"/>
      <ns0:c r="B47" s="14"/>
      <ns0:c r="C47" s="14"/>
      <ns0:c r="D47" s="14"/>
      <ns0:c r="E47" s="14"/>
      <ns0:c r="F47" s="14"/>
      <ns0:c r="G47" s="14"/>
      <ns0:c r="H47" s="14"/>
    </ns0:row>
    <ns0:row r="48" ht="21" customHeight="1">
      <ns0:c r="A48" s="14" t="str">
        <ns0:v>Profit rate</ns0:v>
      </ns0:c>
      <ns0:c r="B48" s="14"/>
      <ns0:c r="C48" s="18" t="n">
        <ns0:v>0.05</ns0:v>
      </ns0:c>
      <ns0:c r="D48" s="15"/>
      <ns0:c r="E48" s="14"/>
      <ns0:c r="F48" s="14"/>
      <ns0:c r="G48" s="14"/>
      <ns0:c r="H48" s="14"/>
    </ns0:row>
    <ns0:row r="49" ht="5" customHeight="1">
      <ns0:c r="A49" s="14"/>
      <ns0:c r="B49" s="14"/>
      <ns0:c r="C49" s="14"/>
      <ns0:c r="D49" s="14"/>
      <ns0:c r="E49" s="14"/>
      <ns0:c r="F49" s="14"/>
      <ns0:c r="G49" s="14"/>
      <ns0:c r="H49" s="14"/>
    </ns0:row>
    <ns0:row r="50" ht="21" customHeight="1">
      <ns0:c r="A50" s="14" t="str">
        <ns0:v>GST rate</ns0:v>
      </ns0:c>
      <ns0:c r="B50" s="14"/>
      <ns0:c r="C50" s="18" t="n">
        <ns0:v>0.05</ns0:v>
      </ns0:c>
      <ns0:c r="D50" s="15"/>
      <ns0:c r="E50" s="14"/>
      <ns0:c r="F50" s="14"/>
      <ns0:c r="G50" s="14"/>
      <ns0:c r="H50" s="14"/>
    </ns0:row>
    <ns0:row r="51" ht="5" customHeight="1">
      <ns0:c r="A51" s="14"/>
      <ns0:c r="B51" s="14"/>
      <ns0:c r="C51" s="14"/>
      <ns0:c r="D51" s="14"/>
      <ns0:c r="E51" s="14"/>
      <ns0:c r="F51" s="14"/>
      <ns0:c r="G51" s="14"/>
      <ns0:c r="H51" s="14"/>
    </ns0:row>
    <ns0:row r="52" ht="21" customHeight="1">
      <ns0:c r="A52" s="2"/>
      <ns0:c r="B52" s="2"/>
      <ns0:c r="C52" s="2"/>
      <ns0:c r="D52" s="2"/>
      <ns0:c r="E52" s="2"/>
      <ns0:c r="F52" s="2"/>
      <ns0:c r="G52" s="2"/>
      <ns0:c r="H52" s="2"/>
    </ns0:row>
    <ns0:row r="53" ht="30" customHeight="1">
      <ns0:c r="A53" s="6" t="str">
        <ns0:v>Enter details on the ruled lines. Save a copy for each job. Review inherited entries before use.</ns0:v>
      </ns0:c>
      <ns0:c r="B53" s="6"/>
      <ns0:c r="C53" s="6"/>
      <ns0:c r="D53" s="6"/>
      <ns0:c r="E53" s="6"/>
      <ns0:c r="F53" s="6"/>
      <ns0:c r="G53" s="6"/>
      <ns0:c r="H53" s="6"/>
    </ns0:row>
    <ns0:row r="54" ht="21" customHeight="1">
      <ns0:c r="A54" s="2"/>
      <ns0:c r="B54" s="2"/>
      <ns0:c r="C54" s="2"/>
      <ns0:c r="D54" s="2"/>
      <ns0:c r="E54" s="2"/>
      <ns0:c r="F54" s="2"/>
      <ns0:c r="G54" s="2"/>
      <ns0:c r="H54" s="2"/>
    </ns0:row>
    <ns0:row r="55" ht="30" customHeight="1">
      <ns0:c r="A55" s="13" t="str">
        <ns0:v>Original PM name KYLE DONEN and sample readings are retained. Replace them for a new job.</ns0:v>
      </ns0:c>
      <ns0:c r="B55" s="13"/>
      <ns0:c r="C55" s="13"/>
      <ns0:c r="D55" s="13"/>
      <ns0:c r="E55" s="13"/>
      <ns0:c r="F55" s="13"/>
      <ns0:c r="G55" s="13"/>
      <ns0:c r="H55" s="13"/>
    </ns0:row>
    <ns0:row r="57" ht="30" customHeight="1">
      <ns0:c r="A57" s="13" t="str">
        <ns0:v>Overhead and profit apply to base costs separately. Confirm the legal billing name, GST number and rates.</ns0:v>
      </ns0:c>
      <ns0:c r="B57" s="13"/>
      <ns0:c r="C57" s="13"/>
      <ns0:c r="D57" s="13"/>
      <ns0:c r="E57" s="13"/>
      <ns0:c r="F57" s="13"/>
      <ns0:c r="G57" s="13"/>
      <ns0:c r="H57" s="13"/>
    </ns0:row>
  </ns0:sheetData>
  <ns0:mergeCells>
    <ns0:mergeCell ref="C2:H2"/>
    <ns0:mergeCell ref="C3:H3"/>
    <ns0:mergeCell ref="C4:H4"/>
    <ns0:mergeCell ref="C5:H5"/>
    <ns0:mergeCell ref="A7:H7"/>
    <ns0:mergeCell ref="A9:D9"/>
    <ns0:mergeCell ref="A11:B11"/>
    <ns0:mergeCell ref="C11:D11"/>
    <ns0:mergeCell ref="A13:B13"/>
    <ns0:mergeCell ref="C13:D13"/>
    <ns0:mergeCell ref="A15:B15"/>
    <ns0:mergeCell ref="C15:D15"/>
    <ns0:mergeCell ref="A17:B17"/>
    <ns0:mergeCell ref="C17:D17"/>
    <ns0:mergeCell ref="A19:B19"/>
    <ns0:mergeCell ref="C19:D19"/>
    <ns0:mergeCell ref="A21:B21"/>
    <ns0:mergeCell ref="C21:D21"/>
    <ns0:mergeCell ref="A23:B23"/>
    <ns0:mergeCell ref="C23:D23"/>
    <ns0:mergeCell ref="A25:B25"/>
    <ns0:mergeCell ref="C25:D25"/>
    <ns0:mergeCell ref="E9:H9"/>
    <ns0:mergeCell ref="E11:F11"/>
    <ns0:mergeCell ref="G11:H11"/>
    <ns0:mergeCell ref="E13:F13"/>
    <ns0:mergeCell ref="G13:H13"/>
    <ns0:mergeCell ref="E15:F15"/>
    <ns0:mergeCell ref="G15:H15"/>
    <ns0:mergeCell ref="E17:F17"/>
    <ns0:mergeCell ref="G17:H17"/>
    <ns0:mergeCell ref="E19:F19"/>
    <ns0:mergeCell ref="G19:H19"/>
    <ns0:mergeCell ref="E21:F21"/>
    <ns0:mergeCell ref="G21:H21"/>
    <ns0:mergeCell ref="E23:F23"/>
    <ns0:mergeCell ref="G23:H23"/>
    <ns0:mergeCell ref="E25:F25"/>
    <ns0:mergeCell ref="G25:H25"/>
    <ns0:mergeCell ref="E27:F27"/>
    <ns0:mergeCell ref="G27:H27"/>
    <ns0:mergeCell ref="A32:D32"/>
    <ns0:mergeCell ref="A34:B34"/>
    <ns0:mergeCell ref="C34:D34"/>
    <ns0:mergeCell ref="A36:B36"/>
    <ns0:mergeCell ref="C36:D36"/>
    <ns0:mergeCell ref="A38:B38"/>
    <ns0:mergeCell ref="C38:D38"/>
    <ns0:mergeCell ref="A40:B40"/>
    <ns0:mergeCell ref="C40:D40"/>
    <ns0:mergeCell ref="A42:B42"/>
    <ns0:mergeCell ref="C42:D42"/>
    <ns0:mergeCell ref="A44:B44"/>
    <ns0:mergeCell ref="C44:D44"/>
    <ns0:mergeCell ref="A46:B46"/>
    <ns0:mergeCell ref="C46:D46"/>
    <ns0:mergeCell ref="A48:B48"/>
    <ns0:mergeCell ref="C48:D48"/>
    <ns0:mergeCell ref="A50:B50"/>
    <ns0:mergeCell ref="C50:D50"/>
    <ns0:mergeCell ref="E32:H32"/>
    <ns0:mergeCell ref="E34:F34"/>
    <ns0:mergeCell ref="G34:H34"/>
    <ns0:mergeCell ref="E36:F36"/>
    <ns0:mergeCell ref="G36:H36"/>
    <ns0:mergeCell ref="E38:F38"/>
    <ns0:mergeCell ref="G38:H38"/>
    <ns0:mergeCell ref="E40:F40"/>
    <ns0:mergeCell ref="G40:H40"/>
    <ns0:mergeCell ref="E42:F42"/>
    <ns0:mergeCell ref="G42:H42"/>
    <ns0:mergeCell ref="E44:F44"/>
    <ns0:mergeCell ref="G44:H44"/>
    <ns0:mergeCell ref="E46:F46"/>
    <ns0:mergeCell ref="G46:H46"/>
    <ns0:mergeCell ref="A53:H53"/>
    <ns0:mergeCell ref="A55:H55"/>
    <ns0:mergeCell ref="A57:H57"/>
  </ns0:mergeCells>
  <ns0:dataValidations count="2">
    <ns0:dataValidation type="list" sqref="C40" showDropDown="0" allowBlank="1">
      <ns0:formula1>"Metro Vancouver,Calgary"</ns0:formula1>
    </ns0:dataValidation>
    <ns0:dataValidation type="list" sqref="G21" showDropDown="0" allowBlank="1">
      <ns0:formula1>ASH_List_E</ns0:formula1>
    </ns0:dataValidation>
  </ns0:dataValidation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b4cc35d9e6804a58"/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tabColor rgb="FFF11028"/>
    <ns0:pageSetUpPr fitToPage="1"/>
  </ns0:sheetPr>
  <ns0:sheetViews>
    <ns0:sheetView showGridLines="0" workbookViewId="0"/>
  </ns0:sheetViews>
  <ns0:sheetFormatPr defaultRowHeight="15"/>
  <ns0:cols>
    <ns0:col min="1" max="1" width="10.5600004196167" hidden="0" customWidth="1"/>
    <ns0:col min="2" max="2" width="10.5600004196167" hidden="0" customWidth="1"/>
    <ns0:col min="3" max="3" width="10.5600004196167" hidden="0" customWidth="1"/>
    <ns0:col min="4" max="4" width="10.5600004196167" hidden="0" customWidth="1"/>
    <ns0:col min="5" max="5" width="10.5600004196167" hidden="0" customWidth="1"/>
    <ns0:col min="6" max="6" width="10.5600004196167" hidden="0" customWidth="1"/>
    <ns0:col min="7" max="7" width="10.5600004196167" hidden="0" customWidth="1"/>
    <ns0:col min="8" max="8" width="10.5600004196167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Invoice entry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30" customHeight="1">
      <ns0:c r="A7" s="6" t="str">
        <ns0:v>Enter each invoice below. Open its matching tab to review the customer copy.</ns0:v>
      </ns0:c>
      <ns0:c r="B7" s="6"/>
      <ns0:c r="C7" s="6"/>
      <ns0:c r="D7" s="6"/>
      <ns0:c r="E7" s="6"/>
      <ns0:c r="F7" s="6"/>
      <ns0:c r="G7" s="6"/>
      <ns0:c r="H7" s="6"/>
    </ns0:row>
    <ns0:row r="8" ht="30" customHeight="1">
      <ns0:c r="A8" s="6" t="str">
        <ns0:v>Use pre-tax base costs. Set overhead / profit to 0% if already included in the entered cost.</ns0:v>
      </ns0:c>
      <ns0:c r="B8" s="6"/>
      <ns0:c r="C8" s="6"/>
      <ns0:c r="D8" s="6"/>
      <ns0:c r="E8" s="6"/>
      <ns0:c r="F8" s="6"/>
      <ns0:c r="G8" s="6"/>
      <ns0:c r="H8" s="6"/>
    </ns0:row>
    <ns0:row r="9" ht="21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23" customHeight="1">
      <ns0:c r="A10" s="8" t="str">
        <ns0:v>EMERGENCY / REPAIRS / CONTENTS INVOICE</ns0:v>
      </ns0:c>
      <ns0:c r="B10" s="8"/>
      <ns0:c r="C10" s="8"/>
      <ns0:c r="D10" s="8"/>
      <ns0:c r="E10" s="8"/>
      <ns0:c r="F10" s="8"/>
      <ns0:c r="G10" s="8"/>
      <ns0:c r="H10" s="8"/>
    </ns0:row>
    <ns0:row r="11" ht="21" customHeight="1">
      <ns0:c r="A11" s="2" t="str">
        <ns0:v>Invoice number</ns0:v>
      </ns0:c>
      <ns0:c r="B11" s="2"/>
      <ns0:c r="C11" s="2"/>
      <ns0:c r="D11" s="10"/>
      <ns0:c r="E11" s="10"/>
      <ns0:c r="F11" s="10"/>
      <ns0:c r="G11" s="10"/>
      <ns0:c r="H11" s="10"/>
    </ns0:row>
    <ns0:row r="12" ht="21" customHeight="1">
      <ns0:c r="A12" s="2" t="str">
        <ns0:v>Invoice date</ns0:v>
      </ns0:c>
      <ns0:c r="B12" s="2"/>
      <ns0:c r="C12" s="2"/>
      <ns0:c r="D12" s="47"/>
      <ns0:c r="E12" s="10"/>
      <ns0:c r="F12" s="10"/>
      <ns0:c r="G12" s="10"/>
      <ns0:c r="H12" s="10"/>
    </ns0:row>
    <ns0:row r="13" ht="21" customHeight="1">
      <ns0:c r="A13" s="2" t="str">
        <ns0:v>Description</ns0:v>
      </ns0:c>
      <ns0:c r="B13" s="2"/>
      <ns0:c r="C13" s="2"/>
      <ns0:c r="D13" s="10" t="str">
        <ns0:v>As per approved estimate / supporting invoice</ns0:v>
      </ns0:c>
      <ns0:c r="E13" s="10"/>
      <ns0:c r="F13" s="10"/>
      <ns0:c r="G13" s="10"/>
      <ns0:c r="H13" s="10"/>
    </ns0:row>
    <ns0:row r="14" ht="21" customHeight="1">
      <ns0:c r="A14" s="2" t="str">
        <ns0:v>Base amount (CAD)</ns0:v>
      </ns0:c>
      <ns0:c r="B14" s="2"/>
      <ns0:c r="C14" s="2"/>
      <ns0:c r="D14" s="49"/>
      <ns0:c r="E14" s="10"/>
      <ns0:c r="F14" s="10"/>
      <ns0:c r="G14" s="10"/>
      <ns0:c r="H14" s="10"/>
    </ns0:row>
    <ns0:row r="15" ht="21" customHeight="1">
      <ns0:c r="A15" s="2" t="str">
        <ns0:v>Additional description</ns0:v>
      </ns0:c>
      <ns0:c r="B15" s="2"/>
      <ns0:c r="C15" s="2"/>
      <ns0:c r="D15" s="10"/>
      <ns0:c r="E15" s="10"/>
      <ns0:c r="F15" s="10"/>
      <ns0:c r="G15" s="10"/>
      <ns0:c r="H15" s="10"/>
    </ns0:row>
    <ns0:row r="16" ht="21" customHeight="1">
      <ns0:c r="A16" s="2" t="str">
        <ns0:v>Additional amount (CAD)</ns0:v>
      </ns0:c>
      <ns0:c r="B16" s="2"/>
      <ns0:c r="C16" s="2"/>
      <ns0:c r="D16" s="49"/>
      <ns0:c r="E16" s="10"/>
      <ns0:c r="F16" s="10"/>
      <ns0:c r="G16" s="10"/>
      <ns0:c r="H16" s="10"/>
    </ns0:row>
    <ns0:row r="17" ht="21" customHeight="1">
      <ns0:c r="A17" s="2" t="str">
        <ns0:v>Overhead rate</ns0:v>
      </ns0:c>
      <ns0:c r="B17" s="2"/>
      <ns0:c r="C17" s="2"/>
      <ns0:c r="D17" s="50" t="n">
        <ns0:f>IF(COUNT('Information Input'!C46)=0,"",'Information Input'!C46)</ns0:f>
        <ns0:v>0.1</ns0:v>
      </ns0:c>
      <ns0:c r="E17" s="10"/>
      <ns0:c r="F17" s="10"/>
      <ns0:c r="G17" s="10"/>
      <ns0:c r="H17" s="10"/>
    </ns0:row>
    <ns0:row r="18" ht="21" customHeight="1">
      <ns0:c r="A18" s="2" t="str">
        <ns0:v>Profit rate</ns0:v>
      </ns0:c>
      <ns0:c r="B18" s="2"/>
      <ns0:c r="C18" s="2"/>
      <ns0:c r="D18" s="50" t="n">
        <ns0:f>IF(COUNT('Information Input'!C48)=0,"",'Information Input'!C48)</ns0:f>
        <ns0:v>0.05</ns0:v>
      </ns0:c>
      <ns0:c r="E18" s="10"/>
      <ns0:c r="F18" s="10"/>
      <ns0:c r="G18" s="10"/>
      <ns0:c r="H18" s="10"/>
    </ns0:row>
    <ns0:row r="19" ht="21" customHeight="1">
      <ns0:c r="A19" s="2" t="str">
        <ns0:v>GST rate</ns0:v>
      </ns0:c>
      <ns0:c r="B19" s="2"/>
      <ns0:c r="C19" s="2"/>
      <ns0:c r="D19" s="50" t="n">
        <ns0:f>IF(COUNT('Information Input'!C50)=0,"",'Information Input'!C50)</ns0:f>
        <ns0:v>0.05</ns0:v>
      </ns0:c>
      <ns0:c r="E19" s="10"/>
      <ns0:c r="F19" s="10"/>
      <ns0:c r="G19" s="10"/>
      <ns0:c r="H19" s="10"/>
    </ns0:row>
    <ns0:row r="20" ht="21" customHeight="1">
      <ns0:c r="A20" s="2" t="str">
        <ns0:v>Deductible allocated</ns0:v>
      </ns0:c>
      <ns0:c r="B20" s="2"/>
      <ns0:c r="C20" s="2"/>
      <ns0:c r="D20" s="49"/>
      <ns0:c r="E20" s="10"/>
      <ns0:c r="F20" s="10"/>
      <ns0:c r="G20" s="10"/>
      <ns0:c r="H20" s="10"/>
    </ns0:row>
    <ns0:row r="21" ht="30" customHeight="1">
      <ns0:c r="A21" s="6" t="str">
        <ns0:v>Allocate the deductible only once across the claim. Invoice dates must be entered.</ns0:v>
      </ns0:c>
      <ns0:c r="B21" s="6"/>
      <ns0:c r="C21" s="6"/>
      <ns0:c r="D21" s="6"/>
      <ns0:c r="E21" s="6"/>
      <ns0:c r="F21" s="6"/>
      <ns0:c r="G21" s="6"/>
      <ns0:c r="H21" s="6"/>
    </ns0:row>
    <ns0:row r="22" ht="25" customHeight="1">
      <ns0:c r="A22" s="6" t="str">
        <ns0:f>IF(OR('Information Input'!C11="",'Information Input'!G23="",'Information Input'!C34="",'Information Input'!C36=""),"Before sending: complete job and billing details",IF(D11="","Before sending: add invoice number",IF(COUNT(D12)=0,"Before sending: add invoice date",IF(COUNT(D14,D16)=0,"Before sending: enter amount","Entry complete - review customer invoice"))))</ns0:f>
        <ns0:v>Before sending: complete job and billing details</ns0:v>
      </ns0:c>
      <ns0:c r="B22" s="6"/>
      <ns0:c r="C22" s="6"/>
      <ns0:c r="D22" s="6"/>
      <ns0:c r="E22" s="6"/>
      <ns0:c r="F22" s="6"/>
      <ns0:c r="G22" s="6"/>
      <ns0:c r="H22" s="6"/>
    </ns0:row>
    <ns0:row r="23" ht="21" customHeight="1">
      <ns0:c r="A23" s="2"/>
      <ns0:c r="B23" s="2"/>
      <ns0:c r="C23" s="2"/>
      <ns0:c r="D23" s="2"/>
      <ns0:c r="E23" s="2"/>
      <ns0:c r="F23" s="2"/>
      <ns0:c r="G23" s="2"/>
      <ns0:c r="H23" s="2"/>
    </ns0:row>
    <ns0:row r="24" ht="23" customHeight="1">
      <ns0:c r="A24" s="8" t="str">
        <ns0:v>INSPECTION INVOICE</ns0:v>
      </ns0:c>
      <ns0:c r="B24" s="8"/>
      <ns0:c r="C24" s="8"/>
      <ns0:c r="D24" s="8"/>
      <ns0:c r="E24" s="8"/>
      <ns0:c r="F24" s="8"/>
      <ns0:c r="G24" s="8"/>
      <ns0:c r="H24" s="8"/>
    </ns0:row>
    <ns0:row r="25" ht="21" customHeight="1">
      <ns0:c r="A25" s="2" t="str">
        <ns0:v>Invoice number</ns0:v>
      </ns0:c>
      <ns0:c r="B25" s="2"/>
      <ns0:c r="C25" s="2"/>
      <ns0:c r="D25" s="10"/>
      <ns0:c r="E25" s="10"/>
      <ns0:c r="F25" s="10"/>
      <ns0:c r="G25" s="10"/>
      <ns0:c r="H25" s="10"/>
    </ns0:row>
    <ns0:row r="26" ht="21" customHeight="1">
      <ns0:c r="A26" s="2" t="str">
        <ns0:v>Invoice date</ns0:v>
      </ns0:c>
      <ns0:c r="B26" s="2"/>
      <ns0:c r="C26" s="2"/>
      <ns0:c r="D26" s="47"/>
      <ns0:c r="E26" s="10"/>
      <ns0:c r="F26" s="10"/>
      <ns0:c r="G26" s="10"/>
      <ns0:c r="H26" s="10"/>
    </ns0:row>
    <ns0:row r="27" ht="21" customHeight="1">
      <ns0:c r="A27" s="2" t="str">
        <ns0:v>Description</ns0:v>
      </ns0:c>
      <ns0:c r="B27" s="2"/>
      <ns0:c r="C27" s="2"/>
      <ns0:c r="D27" s="10" t="str">
        <ns0:v>Inspection services</ns0:v>
      </ns0:c>
      <ns0:c r="E27" s="10"/>
      <ns0:c r="F27" s="10"/>
      <ns0:c r="G27" s="10"/>
      <ns0:c r="H27" s="10"/>
    </ns0:row>
    <ns0:row r="28" ht="21" customHeight="1">
      <ns0:c r="A28" s="2" t="str">
        <ns0:v>Base amount (CAD)</ns0:v>
      </ns0:c>
      <ns0:c r="B28" s="2"/>
      <ns0:c r="C28" s="2"/>
      <ns0:c r="D28" s="49"/>
      <ns0:c r="E28" s="10"/>
      <ns0:c r="F28" s="10"/>
      <ns0:c r="G28" s="10"/>
      <ns0:c r="H28" s="10"/>
    </ns0:row>
    <ns0:row r="29" ht="21" customHeight="1">
      <ns0:c r="A29" s="2" t="str">
        <ns0:v>Additional description</ns0:v>
      </ns0:c>
      <ns0:c r="B29" s="2"/>
      <ns0:c r="C29" s="2"/>
      <ns0:c r="D29" s="10" t="str">
        <ns0:v>DocuSketch</ns0:v>
      </ns0:c>
      <ns0:c r="E29" s="10"/>
      <ns0:c r="F29" s="10"/>
      <ns0:c r="G29" s="10"/>
      <ns0:c r="H29" s="10"/>
    </ns0:row>
    <ns0:row r="30" ht="21" customHeight="1">
      <ns0:c r="A30" s="2" t="str">
        <ns0:v>Additional amount (CAD)</ns0:v>
      </ns0:c>
      <ns0:c r="B30" s="2"/>
      <ns0:c r="C30" s="2"/>
      <ns0:c r="D30" s="49"/>
      <ns0:c r="E30" s="10"/>
      <ns0:c r="F30" s="10"/>
      <ns0:c r="G30" s="10"/>
      <ns0:c r="H30" s="10"/>
    </ns0:row>
    <ns0:row r="31" ht="21" customHeight="1">
      <ns0:c r="A31" s="2" t="str">
        <ns0:v>Overhead rate</ns0:v>
      </ns0:c>
      <ns0:c r="B31" s="2"/>
      <ns0:c r="C31" s="2"/>
      <ns0:c r="D31" s="50" t="n">
        <ns0:v>0</ns0:v>
      </ns0:c>
      <ns0:c r="E31" s="10"/>
      <ns0:c r="F31" s="10"/>
      <ns0:c r="G31" s="10"/>
      <ns0:c r="H31" s="10"/>
    </ns0:row>
    <ns0:row r="32" ht="21" customHeight="1">
      <ns0:c r="A32" s="2" t="str">
        <ns0:v>Profit rate</ns0:v>
      </ns0:c>
      <ns0:c r="B32" s="2"/>
      <ns0:c r="C32" s="2"/>
      <ns0:c r="D32" s="50" t="n">
        <ns0:v>0</ns0:v>
      </ns0:c>
      <ns0:c r="E32" s="10"/>
      <ns0:c r="F32" s="10"/>
      <ns0:c r="G32" s="10"/>
      <ns0:c r="H32" s="10"/>
    </ns0:row>
    <ns0:row r="33" ht="21" customHeight="1">
      <ns0:c r="A33" s="2" t="str">
        <ns0:v>GST rate</ns0:v>
      </ns0:c>
      <ns0:c r="B33" s="2"/>
      <ns0:c r="C33" s="2"/>
      <ns0:c r="D33" s="50" t="n">
        <ns0:v>0</ns0:v>
      </ns0:c>
      <ns0:c r="E33" s="10"/>
      <ns0:c r="F33" s="10"/>
      <ns0:c r="G33" s="10"/>
      <ns0:c r="H33" s="10"/>
    </ns0:row>
    <ns0:row r="34" ht="21" customHeight="1">
      <ns0:c r="A34" s="2" t="str">
        <ns0:v>Deductible allocated</ns0:v>
      </ns0:c>
      <ns0:c r="B34" s="2"/>
      <ns0:c r="C34" s="2"/>
      <ns0:c r="D34" s="49"/>
      <ns0:c r="E34" s="10"/>
      <ns0:c r="F34" s="10"/>
      <ns0:c r="G34" s="10"/>
      <ns0:c r="H34" s="10"/>
    </ns0:row>
    <ns0:row r="35" ht="30" customHeight="1">
      <ns0:c r="A35" s="6" t="str">
        <ns0:v>Original inspection rates are 0%. Confirm tax treatment before issuing.</ns0:v>
      </ns0:c>
      <ns0:c r="B35" s="6"/>
      <ns0:c r="C35" s="6"/>
      <ns0:c r="D35" s="6"/>
      <ns0:c r="E35" s="6"/>
      <ns0:c r="F35" s="6"/>
      <ns0:c r="G35" s="6"/>
      <ns0:c r="H35" s="6"/>
    </ns0:row>
    <ns0:row r="36" ht="25" customHeight="1">
      <ns0:c r="A36" s="6" t="str">
        <ns0:f>IF(OR('Information Input'!C11="",'Information Input'!G23="",'Information Input'!C34="",'Information Input'!C36=""),"Before sending: complete job and billing details",IF(D25="","Before sending: add invoice number",IF(COUNT(D26)=0,"Before sending: add invoice date",IF(COUNT(D28,D30)=0,"Before sending: enter amount","Entry complete - review customer invoice"))))</ns0:f>
        <ns0:v>Before sending: complete job and billing details</ns0:v>
      </ns0:c>
      <ns0:c r="B36" s="6"/>
      <ns0:c r="C36" s="6"/>
      <ns0:c r="D36" s="6"/>
      <ns0:c r="E36" s="6"/>
      <ns0:c r="F36" s="6"/>
      <ns0:c r="G36" s="6"/>
      <ns0:c r="H36" s="6"/>
    </ns0:row>
    <ns0:row r="37" ht="21" customHeight="1">
      <ns0:c r="A37" s="2"/>
      <ns0:c r="B37" s="2"/>
      <ns0:c r="C37" s="2"/>
      <ns0:c r="D37" s="2"/>
      <ns0:c r="E37" s="2"/>
      <ns0:c r="F37" s="2"/>
      <ns0:c r="G37" s="2"/>
      <ns0:c r="H37" s="2"/>
    </ns0:row>
    <ns0:row r="38" ht="21" customHeight="1">
      <ns0:c r="A38" s="2"/>
      <ns0:c r="B38" s="2"/>
      <ns0:c r="C38" s="2"/>
      <ns0:c r="D38" s="2"/>
      <ns0:c r="E38" s="2"/>
      <ns0:c r="F38" s="2"/>
      <ns0:c r="G38" s="2"/>
      <ns0:c r="H38" s="2"/>
    </ns0:row>
    <ns0:row r="39" ht="21" customHeight="1">
      <ns0:c r="A39" s="2"/>
      <ns0:c r="B39" s="2"/>
      <ns0:c r="C39" s="2"/>
      <ns0:c r="D39" s="2"/>
      <ns0:c r="E39" s="2"/>
      <ns0:c r="F39" s="2"/>
      <ns0:c r="G39" s="2"/>
      <ns0:c r="H39" s="2"/>
    </ns0:row>
    <ns0:row r="40" ht="21" customHeight="1">
      <ns0:c r="A40" s="2"/>
      <ns0:c r="B40" s="2"/>
      <ns0:c r="C40" s="2"/>
      <ns0:c r="D40" s="2"/>
      <ns0:c r="E40" s="2"/>
      <ns0:c r="F40" s="2"/>
      <ns0:c r="G40" s="2"/>
      <ns0:c r="H40" s="2"/>
    </ns0:row>
    <ns0:row r="41" ht="21" customHeight="1">
      <ns0:c r="A41" s="2"/>
      <ns0:c r="B41" s="2"/>
      <ns0:c r="C41" s="2"/>
      <ns0:c r="D41" s="2"/>
      <ns0:c r="E41" s="2"/>
      <ns0:c r="F41" s="2"/>
      <ns0:c r="G41" s="2"/>
      <ns0:c r="H41" s="2"/>
    </ns0:row>
    <ns0:row r="42" ht="21" customHeight="1">
      <ns0:c r="A42" s="2"/>
      <ns0:c r="B42" s="2"/>
      <ns0:c r="C42" s="2"/>
      <ns0:c r="D42" s="2"/>
      <ns0:c r="E42" s="2"/>
      <ns0:c r="F42" s="2"/>
      <ns0:c r="G42" s="2"/>
      <ns0:c r="H42" s="2"/>
    </ns0:row>
    <ns0:row r="43" ht="21" customHeight="1">
      <ns0:c r="A43" s="2"/>
      <ns0:c r="B43" s="2"/>
      <ns0:c r="C43" s="2"/>
      <ns0:c r="D43" s="2"/>
      <ns0:c r="E43" s="2"/>
      <ns0:c r="F43" s="2"/>
      <ns0:c r="G43" s="2"/>
      <ns0:c r="H43" s="2"/>
    </ns0:row>
    <ns0:row r="44" ht="21" customHeight="1">
      <ns0:c r="A44" s="2"/>
      <ns0:c r="B44" s="2"/>
      <ns0:c r="C44" s="2"/>
      <ns0:c r="D44" s="2"/>
      <ns0:c r="E44" s="2"/>
      <ns0:c r="F44" s="2"/>
      <ns0:c r="G44" s="2"/>
      <ns0:c r="H44" s="2"/>
    </ns0:row>
    <ns0:row r="45" ht="21" customHeight="1">
      <ns0:c r="A45" s="2"/>
      <ns0:c r="B45" s="2"/>
      <ns0:c r="C45" s="2"/>
      <ns0:c r="D45" s="2"/>
      <ns0:c r="E45" s="2"/>
      <ns0:c r="F45" s="2"/>
      <ns0:c r="G45" s="2"/>
      <ns0:c r="H45" s="2"/>
    </ns0:row>
    <ns0:row r="46" ht="21" customHeight="1">
      <ns0:c r="A46" s="2"/>
      <ns0:c r="B46" s="2"/>
      <ns0:c r="C46" s="2"/>
      <ns0:c r="D46" s="2"/>
      <ns0:c r="E46" s="2"/>
      <ns0:c r="F46" s="2"/>
      <ns0:c r="G46" s="2"/>
      <ns0:c r="H46" s="2"/>
    </ns0:row>
    <ns0:row r="47" ht="21" customHeight="1">
      <ns0:c r="A47" s="2"/>
      <ns0:c r="B47" s="2"/>
      <ns0:c r="C47" s="2"/>
      <ns0:c r="D47" s="2"/>
      <ns0:c r="E47" s="2"/>
      <ns0:c r="F47" s="2"/>
      <ns0:c r="G47" s="2"/>
      <ns0:c r="H47" s="2"/>
    </ns0:row>
    <ns0:row r="48" ht="21" customHeight="1">
      <ns0:c r="A48" s="2"/>
      <ns0:c r="B48" s="2"/>
      <ns0:c r="C48" s="2"/>
      <ns0:c r="D48" s="2"/>
      <ns0:c r="E48" s="2"/>
      <ns0:c r="F48" s="2"/>
      <ns0:c r="G48" s="2"/>
      <ns0:c r="H48" s="2"/>
    </ns0:row>
    <ns0:row r="49" ht="21" customHeight="1">
      <ns0:c r="A49" s="2"/>
      <ns0:c r="B49" s="2"/>
      <ns0:c r="C49" s="2"/>
      <ns0:c r="D49" s="2"/>
      <ns0:c r="E49" s="2"/>
      <ns0:c r="F49" s="2"/>
      <ns0:c r="G49" s="2"/>
      <ns0:c r="H49" s="2"/>
    </ns0:row>
    <ns0:row r="50" ht="21" customHeight="1">
      <ns0:c r="A50" s="2"/>
      <ns0:c r="B50" s="2"/>
      <ns0:c r="C50" s="2"/>
      <ns0:c r="D50" s="2"/>
      <ns0:c r="E50" s="2"/>
      <ns0:c r="F50" s="2"/>
      <ns0:c r="G50" s="2"/>
      <ns0:c r="H50" s="2"/>
    </ns0:row>
    <ns0:row r="51" ht="21" customHeight="1">
      <ns0:c r="A51" s="2"/>
      <ns0:c r="B51" s="2"/>
      <ns0:c r="C51" s="2"/>
      <ns0:c r="D51" s="2"/>
      <ns0:c r="E51" s="2"/>
      <ns0:c r="F51" s="2"/>
      <ns0:c r="G51" s="2"/>
      <ns0:c r="H51" s="2"/>
    </ns0:row>
    <ns0:row r="52" ht="21" customHeight="1">
      <ns0:c r="A52" s="2"/>
      <ns0:c r="B52" s="2"/>
      <ns0:c r="C52" s="2"/>
      <ns0:c r="D52" s="2"/>
      <ns0:c r="E52" s="2"/>
      <ns0:c r="F52" s="2"/>
      <ns0:c r="G52" s="2"/>
      <ns0:c r="H52" s="2"/>
    </ns0:row>
    <ns0:row r="53" ht="21" customHeight="1">
      <ns0:c r="A53" s="2"/>
      <ns0:c r="B53" s="2"/>
      <ns0:c r="C53" s="2"/>
      <ns0:c r="D53" s="2"/>
      <ns0:c r="E53" s="2"/>
      <ns0:c r="F53" s="2"/>
      <ns0:c r="G53" s="2"/>
      <ns0:c r="H53" s="2"/>
    </ns0:row>
    <ns0:row r="54" ht="21" customHeight="1">
      <ns0:c r="A54" s="2"/>
      <ns0:c r="B54" s="2"/>
      <ns0:c r="C54" s="2"/>
      <ns0:c r="D54" s="2"/>
      <ns0:c r="E54" s="2"/>
      <ns0:c r="F54" s="2"/>
      <ns0:c r="G54" s="2"/>
      <ns0:c r="H54" s="2"/>
    </ns0:row>
    <ns0:row r="55" ht="21" customHeight="1">
      <ns0:c r="A55" s="2"/>
      <ns0:c r="B55" s="2"/>
      <ns0:c r="C55" s="2"/>
      <ns0:c r="D55" s="2"/>
      <ns0:c r="E55" s="2"/>
      <ns0:c r="F55" s="2"/>
      <ns0:c r="G55" s="2"/>
      <ns0:c r="H55" s="2"/>
    </ns0:row>
    <ns0:row r="56" ht="21" customHeight="1">
      <ns0:c r="A56" s="2"/>
      <ns0:c r="B56" s="2"/>
      <ns0:c r="C56" s="2"/>
      <ns0:c r="D56" s="2"/>
      <ns0:c r="E56" s="2"/>
      <ns0:c r="F56" s="2"/>
      <ns0:c r="G56" s="2"/>
      <ns0:c r="H56" s="2"/>
    </ns0:row>
    <ns0:row r="57" ht="21" customHeight="1">
      <ns0:c r="A57" s="2"/>
      <ns0:c r="B57" s="2"/>
      <ns0:c r="C57" s="2"/>
      <ns0:c r="D57" s="2"/>
      <ns0:c r="E57" s="2"/>
      <ns0:c r="F57" s="2"/>
      <ns0:c r="G57" s="2"/>
      <ns0:c r="H57" s="2"/>
    </ns0:row>
    <ns0:row r="58" ht="21" customHeight="1">
      <ns0:c r="A58" s="2"/>
      <ns0:c r="B58" s="2"/>
      <ns0:c r="C58" s="2"/>
      <ns0:c r="D58" s="2"/>
      <ns0:c r="E58" s="2"/>
      <ns0:c r="F58" s="2"/>
      <ns0:c r="G58" s="2"/>
      <ns0:c r="H58" s="2"/>
    </ns0:row>
    <ns0:row r="59" ht="21" customHeight="1">
      <ns0:c r="A59" s="2"/>
      <ns0:c r="B59" s="2"/>
      <ns0:c r="C59" s="2"/>
      <ns0:c r="D59" s="2"/>
      <ns0:c r="E59" s="2"/>
      <ns0:c r="F59" s="2"/>
      <ns0:c r="G59" s="2"/>
      <ns0:c r="H59" s="2"/>
    </ns0:row>
    <ns0:row r="60" ht="21" customHeight="1">
      <ns0:c r="A60" s="2"/>
      <ns0:c r="B60" s="2"/>
      <ns0:c r="C60" s="2"/>
      <ns0:c r="D60" s="2"/>
      <ns0:c r="E60" s="2"/>
      <ns0:c r="F60" s="2"/>
      <ns0:c r="G60" s="2"/>
      <ns0:c r="H60" s="2"/>
    </ns0:row>
  </ns0:sheetData>
  <ns0:mergeCells>
    <ns0:mergeCell ref="C2:H2"/>
    <ns0:mergeCell ref="C3:H3"/>
    <ns0:mergeCell ref="C4:H4"/>
    <ns0:mergeCell ref="C5:H5"/>
    <ns0:mergeCell ref="A7:H7"/>
    <ns0:mergeCell ref="A8:H8"/>
    <ns0:mergeCell ref="A10:H10"/>
    <ns0:mergeCell ref="A11:C11"/>
    <ns0:mergeCell ref="D11:H11"/>
    <ns0:mergeCell ref="A12:C12"/>
    <ns0:mergeCell ref="D12:H12"/>
    <ns0:mergeCell ref="A13:C13"/>
    <ns0:mergeCell ref="D13:H13"/>
    <ns0:mergeCell ref="A14:C14"/>
    <ns0:mergeCell ref="D14:H14"/>
    <ns0:mergeCell ref="A15:C15"/>
    <ns0:mergeCell ref="D15:H15"/>
    <ns0:mergeCell ref="A16:C16"/>
    <ns0:mergeCell ref="D16:H16"/>
    <ns0:mergeCell ref="A17:C17"/>
    <ns0:mergeCell ref="D17:H17"/>
    <ns0:mergeCell ref="A18:C18"/>
    <ns0:mergeCell ref="D18:H18"/>
    <ns0:mergeCell ref="A19:C19"/>
    <ns0:mergeCell ref="D19:H19"/>
    <ns0:mergeCell ref="A20:C20"/>
    <ns0:mergeCell ref="D20:H20"/>
    <ns0:mergeCell ref="A21:H21"/>
    <ns0:mergeCell ref="A22:H22"/>
    <ns0:mergeCell ref="A24:H24"/>
    <ns0:mergeCell ref="A25:C25"/>
    <ns0:mergeCell ref="D25:H25"/>
    <ns0:mergeCell ref="A26:C26"/>
    <ns0:mergeCell ref="D26:H26"/>
    <ns0:mergeCell ref="A27:C27"/>
    <ns0:mergeCell ref="D27:H27"/>
    <ns0:mergeCell ref="A28:C28"/>
    <ns0:mergeCell ref="D28:H28"/>
    <ns0:mergeCell ref="A29:C29"/>
    <ns0:mergeCell ref="D29:H29"/>
    <ns0:mergeCell ref="A30:C30"/>
    <ns0:mergeCell ref="D30:H30"/>
    <ns0:mergeCell ref="A31:C31"/>
    <ns0:mergeCell ref="D31:H31"/>
    <ns0:mergeCell ref="A32:C32"/>
    <ns0:mergeCell ref="D32:H32"/>
    <ns0:mergeCell ref="A33:C33"/>
    <ns0:mergeCell ref="D33:H33"/>
    <ns0:mergeCell ref="A34:C34"/>
    <ns0:mergeCell ref="D34:H34"/>
    <ns0:mergeCell ref="A35:H35"/>
    <ns0:mergeCell ref="A36:H36"/>
  </ns0:mergeCells>
  <ns0:printOptions horizontalCentered="1" gridLines="0" headings="0"/>
  <ns0:pageMargins left="0.4" right="0.4" top="0.4" bottom="0.4" header="0.15" footer="0.15"/>
  <ns0:pageSetup paperSize="1" orientation="portrait" fitToWidth="1" fitToHeight="0"/>
  <ns0:drawing ns1:id="R1bd13a977e6f4948"/>
</ns0:worksheet>
</file>

<file path=xl/worksheets/sheet3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>
      <ns0:pane ySplit="17" topLeftCell="A18" activePane="bottomLeft" state="frozen"/>
    </ns0:sheetView>
  </ns0:sheetViews>
  <ns0:sheetFormatPr defaultRowHeight="15"/>
  <ns0:cols>
    <ns0:col min="1" max="1" width="16.110000610351562" hidden="0" customWidth="1"/>
    <ns0:col min="2" max="2" width="10.5600004196167" hidden="0" customWidth="1"/>
    <ns0:col min="3" max="3" width="10" hidden="0" customWidth="1"/>
    <ns0:col min="4" max="4" width="10" hidden="0" customWidth="1"/>
    <ns0:col min="5" max="5" width="11.109999656677246" hidden="0" customWidth="1"/>
    <ns0:col min="6" max="6" width="10" hidden="0" customWidth="1"/>
    <ns0:col min="7" max="7" width="10" hidden="0" customWidth="1"/>
    <ns0:col min="8" max="8" width="11.109999656677246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Job checklist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1" customHeight="1">
      <ns0:c r="A8" s="2" t="str">
        <ns0:v>Our file</ns0:v>
      </ns0:c>
      <ns0:c r="B8" s="2"/>
      <ns0:c r="C8" s="2" t="str">
        <ns0:f>IF('Information Input'!G23="","",'Information Input'!G23)</ns0:f>
      </ns0:c>
      <ns0:c r="D8" s="2"/>
      <ns0:c r="E8" s="2"/>
      <ns0:c r="F8" s="2"/>
      <ns0:c r="G8" s="2"/>
      <ns0:c r="H8" s="2"/>
    </ns0:row>
    <ns0:row r="9" ht="21" customHeight="1">
      <ns0:c r="A9" s="2" t="str">
        <ns0:v>Insured</ns0:v>
      </ns0:c>
      <ns0:c r="B9" s="2"/>
      <ns0:c r="C9" s="2" t="str">
        <ns0:f>IF('Information Input'!C11="","",'Information Input'!C11)</ns0:f>
      </ns0:c>
      <ns0:c r="D9" s="2"/>
      <ns0:c r="E9" s="2"/>
      <ns0:c r="F9" s="2"/>
      <ns0:c r="G9" s="2"/>
      <ns0:c r="H9" s="2"/>
    </ns0:row>
    <ns0:row r="10" ht="21" customHeight="1">
      <ns0:c r="A10" s="2" t="str">
        <ns0:v>Loss location</ns0:v>
      </ns0:c>
      <ns0:c r="B10" s="2"/>
      <ns0:c r="C10" s="2" t="str">
        <ns0:f>IF('Information Input'!C15="","",'Information Input'!C15)</ns0:f>
      </ns0:c>
      <ns0:c r="D10" s="2"/>
      <ns0:c r="E10" s="2"/>
      <ns0:c r="F10" s="2"/>
      <ns0:c r="G10" s="2"/>
      <ns0:c r="H10" s="2"/>
    </ns0:row>
    <ns0:row r="11" ht="21" customHeight="1">
      <ns0:c r="A11" s="2" t="str">
        <ns0:v>Claim number</ns0:v>
      </ns0:c>
      <ns0:c r="B11" s="2"/>
      <ns0:c r="C11" s="2" t="str">
        <ns0:f>IF('Information Input'!G13="","",'Information Input'!G13)</ns0:f>
      </ns0:c>
      <ns0:c r="D11" s="2"/>
      <ns0:c r="E11" s="2"/>
      <ns0:c r="F11" s="2"/>
      <ns0:c r="G11" s="2"/>
      <ns0:c r="H11" s="2"/>
    </ns0:row>
    <ns0:row r="12" ht="21" customHeight="1">
      <ns0:c r="A12" s="2"/>
      <ns0:c r="B12" s="2"/>
      <ns0:c r="C12" s="2"/>
      <ns0:c r="D12" s="2"/>
      <ns0:c r="E12" s="2"/>
      <ns0:c r="F12" s="2"/>
      <ns0:c r="G12" s="2"/>
      <ns0:c r="H12" s="2"/>
    </ns0:row>
    <ns0:row r="13" ht="21" customHeight="1">
      <ns0:c r="A13" s="2" t="str">
        <ns0:v>Project manager</ns0:v>
      </ns0:c>
      <ns0:c r="B13" s="2"/>
      <ns0:c r="C13" s="2" t="str">
        <ns0:f>IF('Information Input'!G25="","",'Information Input'!G25)</ns0:f>
        <ns0:v>KYLE DONEN</ns0:v>
      </ns0:c>
      <ns0:c r="D13" s="2"/>
      <ns0:c r="E13" s="2"/>
      <ns0:c r="F13" s="2"/>
      <ns0:c r="G13" s="2"/>
      <ns0:c r="H13" s="2"/>
    </ns0:row>
    <ns0:row r="14" ht="21" customHeight="1">
      <ns0:c r="A14" s="2" t="str">
        <ns0:v>Date of loss</ns0:v>
      </ns0:c>
      <ns0:c r="B14" s="2"/>
      <ns0:c r="C14" s="20" t="str">
        <ns0:f>IF(COUNT('Information Input'!G19)=0,"",'Information Input'!G19)</ns0:f>
      </ns0:c>
      <ns0:c r="D14" s="2"/>
      <ns0:c r="E14" s="2"/>
      <ns0:c r="F14" s="2"/>
      <ns0:c r="G14" s="2"/>
      <ns0:c r="H14" s="2"/>
    </ns0:row>
    <ns0:row r="15" ht="21" customHeight="1">
      <ns0:c r="A15" s="2" t="str">
        <ns0:v>Cause of loss</ns0:v>
      </ns0:c>
      <ns0:c r="B15" s="2"/>
      <ns0:c r="C15" s="2" t="str">
        <ns0:f>IF('Information Input'!G21="","",'Information Input'!G21)</ns0:f>
      </ns0:c>
      <ns0:c r="D15" s="2"/>
      <ns0:c r="E15" s="2"/>
      <ns0:c r="F15" s="2"/>
      <ns0:c r="G15" s="2"/>
      <ns0:c r="H15" s="2"/>
    </ns0:row>
    <ns0:row r="16" ht="21" customHeight="1">
      <ns0:c r="A16" s="2"/>
      <ns0:c r="B16" s="2"/>
      <ns0:c r="C16" s="2"/>
      <ns0:c r="D16" s="2"/>
      <ns0:c r="E16" s="2"/>
      <ns0:c r="F16" s="2"/>
      <ns0:c r="G16" s="2"/>
      <ns0:c r="H16" s="2"/>
    </ns0:row>
    <ns0:row r="17" ht="32" customHeight="1">
      <ns0:c r="A17" s="21" t="str">
        <ns0:v>Task / document</ns0:v>
      </ns0:c>
      <ns0:c r="B17" s="21" t="str">
        <ns0:v>Status</ns0:v>
      </ns0:c>
      <ns0:c r="C17" s="21" t="str">
        <ns0:v>Ready date</ns0:v>
      </ns0:c>
      <ns0:c r="D17" s="21" t="str">
        <ns0:v>Sent / uploaded</ns0:v>
      </ns0:c>
      <ns0:c r="E17" s="21" t="str">
        <ns0:v>Received date</ns0:v>
      </ns0:c>
      <ns0:c r="F17" s="21" t="str">
        <ns0:v>Invoice no.</ns0:v>
      </ns0:c>
      <ns0:c r="G17" s="21" t="str">
        <ns0:v>Owner</ns0:v>
      </ns0:c>
      <ns0:c r="H17" s="21" t="str">
        <ns0:v>Notes</ns0:v>
      </ns0:c>
    </ns0:row>
    <ns0:row r="18" ht="25" customHeight="1">
      <ns0:c r="A18" s="25" t="str">
        <ns0:v>Work authorization</ns0:v>
      </ns0:c>
      <ns0:c r="B18" s="22"/>
      <ns0:c r="C18" s="27"/>
      <ns0:c r="D18" s="27"/>
      <ns0:c r="E18" s="27"/>
      <ns0:c r="F18" s="22"/>
      <ns0:c r="G18" s="22"/>
      <ns0:c r="H18" s="22"/>
    </ns0:row>
    <ns0:row r="19" ht="25" customHeight="1">
      <ns0:c r="A19" s="26" t="str">
        <ns0:v>Emergency photos</ns0:v>
      </ns0:c>
      <ns0:c r="B19" s="23"/>
      <ns0:c r="C19" s="28"/>
      <ns0:c r="D19" s="28"/>
      <ns0:c r="E19" s="28"/>
      <ns0:c r="F19" s="23"/>
      <ns0:c r="G19" s="23"/>
      <ns0:c r="H19" s="23"/>
    </ns0:row>
    <ns0:row r="20" ht="25" customHeight="1">
      <ns0:c r="A20" s="26" t="str">
        <ns0:v>Xactimate drawing</ns0:v>
      </ns0:c>
      <ns0:c r="B20" s="23"/>
      <ns0:c r="C20" s="28"/>
      <ns0:c r="D20" s="28"/>
      <ns0:c r="E20" s="28"/>
      <ns0:c r="F20" s="23"/>
      <ns0:c r="G20" s="23"/>
      <ns0:c r="H20" s="23"/>
    </ns0:row>
    <ns0:row r="21" ht="25" customHeight="1">
      <ns0:c r="A21" s="26" t="str">
        <ns0:v>Final scope / estimate</ns0:v>
      </ns0:c>
      <ns0:c r="B21" s="23"/>
      <ns0:c r="C21" s="28"/>
      <ns0:c r="D21" s="28"/>
      <ns0:c r="E21" s="28"/>
      <ns0:c r="F21" s="23"/>
      <ns0:c r="G21" s="23"/>
      <ns0:c r="H21" s="23"/>
    </ns0:row>
    <ns0:row r="22" ht="25" customHeight="1">
      <ns0:c r="A22" s="26" t="str">
        <ns0:v>Emergency estimate</ns0:v>
      </ns0:c>
      <ns0:c r="B22" s="23"/>
      <ns0:c r="C22" s="28"/>
      <ns0:c r="D22" s="28"/>
      <ns0:c r="E22" s="28"/>
      <ns0:c r="F22" s="23"/>
      <ns0:c r="G22" s="23"/>
      <ns0:c r="H22" s="23"/>
    </ns0:row>
    <ns0:row r="23" ht="25" customHeight="1">
      <ns0:c r="A23" s="26" t="str">
        <ns0:v>Contents estimate</ns0:v>
      </ns0:c>
      <ns0:c r="B23" s="23"/>
      <ns0:c r="C23" s="28"/>
      <ns0:c r="D23" s="28"/>
      <ns0:c r="E23" s="28"/>
      <ns0:c r="F23" s="23"/>
      <ns0:c r="G23" s="23"/>
      <ns0:c r="H23" s="23"/>
    </ns0:row>
    <ns0:row r="24" ht="25" customHeight="1">
      <ns0:c r="A24" s="26" t="str">
        <ns0:v>Final photos</ns0:v>
      </ns0:c>
      <ns0:c r="B24" s="23"/>
      <ns0:c r="C24" s="28"/>
      <ns0:c r="D24" s="28"/>
      <ns0:c r="E24" s="28"/>
      <ns0:c r="F24" s="23"/>
      <ns0:c r="G24" s="23"/>
      <ns0:c r="H24" s="23"/>
    </ns0:row>
    <ns0:row r="25" ht="25" customHeight="1">
      <ns0:c r="A25" s="26" t="str">
        <ns0:v>Emergency invoice</ns0:v>
      </ns0:c>
      <ns0:c r="B25" s="23"/>
      <ns0:c r="C25" s="28"/>
      <ns0:c r="D25" s="28"/>
      <ns0:c r="E25" s="28"/>
      <ns0:c r="F25" s="23"/>
      <ns0:c r="G25" s="23"/>
      <ns0:c r="H25" s="23"/>
    </ns0:row>
    <ns0:row r="26" ht="25" customHeight="1">
      <ns0:c r="A26" s="26" t="str">
        <ns0:v>Asbestos invoice</ns0:v>
      </ns0:c>
      <ns0:c r="B26" s="23"/>
      <ns0:c r="C26" s="28"/>
      <ns0:c r="D26" s="28"/>
      <ns0:c r="E26" s="28"/>
      <ns0:c r="F26" s="23"/>
      <ns0:c r="G26" s="23"/>
      <ns0:c r="H26" s="23"/>
    </ns0:row>
    <ns0:row r="27" ht="25" customHeight="1">
      <ns0:c r="A27" s="26" t="str">
        <ns0:v>Contents invoice</ns0:v>
      </ns0:c>
      <ns0:c r="B27" s="23"/>
      <ns0:c r="C27" s="28"/>
      <ns0:c r="D27" s="28"/>
      <ns0:c r="E27" s="28"/>
      <ns0:c r="F27" s="23"/>
      <ns0:c r="G27" s="23"/>
      <ns0:c r="H27" s="23"/>
    </ns0:row>
    <ns0:row r="28" ht="25" customHeight="1">
      <ns0:c r="A28" s="26" t="str">
        <ns0:v>Final invoice</ns0:v>
      </ns0:c>
      <ns0:c r="B28" s="23"/>
      <ns0:c r="C28" s="28"/>
      <ns0:c r="D28" s="28"/>
      <ns0:c r="E28" s="28"/>
      <ns0:c r="F28" s="23"/>
      <ns0:c r="G28" s="23"/>
      <ns0:c r="H28" s="23"/>
    </ns0:row>
    <ns0:row r="29" ht="25" customHeight="1">
      <ns0:c r="A29" s="26" t="str">
        <ns0:v>ICC required</ns0:v>
      </ns0:c>
      <ns0:c r="B29" s="23"/>
      <ns0:c r="C29" s="28"/>
      <ns0:c r="D29" s="28"/>
      <ns0:c r="E29" s="28"/>
      <ns0:c r="F29" s="23"/>
      <ns0:c r="G29" s="23"/>
      <ns0:c r="H29" s="23"/>
    </ns0:row>
    <ns0:row r="30" ht="25" customHeight="1">
      <ns0:c r="A30" s="26" t="str">
        <ns0:v>Equipment setup</ns0:v>
      </ns0:c>
      <ns0:c r="B30" s="23"/>
      <ns0:c r="C30" s="28"/>
      <ns0:c r="D30" s="28"/>
      <ns0:c r="E30" s="28"/>
      <ns0:c r="F30" s="23"/>
      <ns0:c r="G30" s="23"/>
      <ns0:c r="H30" s="23"/>
    </ns0:row>
    <ns0:row r="31" ht="25" customHeight="1">
      <ns0:c r="A31" s="26" t="str">
        <ns0:v>Equipment pickup</ns0:v>
      </ns0:c>
      <ns0:c r="B31" s="23"/>
      <ns0:c r="C31" s="28"/>
      <ns0:c r="D31" s="28"/>
      <ns0:c r="E31" s="28"/>
      <ns0:c r="F31" s="23"/>
      <ns0:c r="G31" s="23"/>
      <ns0:c r="H31" s="23"/>
    </ns0:row>
    <ns0:row r="32" ht="25" customHeight="1">
      <ns0:c r="A32" s="26" t="str">
        <ns0:v>File reviewed by Bob</ns0:v>
      </ns0:c>
      <ns0:c r="B32" s="23"/>
      <ns0:c r="C32" s="28"/>
      <ns0:c r="D32" s="28"/>
      <ns0:c r="E32" s="28"/>
      <ns0:c r="F32" s="23"/>
      <ns0:c r="G32" s="23"/>
      <ns0:c r="H32" s="23"/>
    </ns0:row>
    <ns0:row r="33" ht="25" customHeight="1">
      <ns0:c r="A33" s="26" t="str">
        <ns0:v>File closed</ns0:v>
      </ns0:c>
      <ns0:c r="B33" s="23"/>
      <ns0:c r="C33" s="28"/>
      <ns0:c r="D33" s="28"/>
      <ns0:c r="E33" s="28"/>
      <ns0:c r="F33" s="23"/>
      <ns0:c r="G33" s="23"/>
      <ns0:c r="H33" s="23"/>
    </ns0:row>
    <ns0:row r="34" ht="25" customHeight="1">
      <ns0:c r="A34" s="24"/>
      <ns0:c r="B34" s="24"/>
      <ns0:c r="C34" s="29"/>
      <ns0:c r="D34" s="29"/>
      <ns0:c r="E34" s="29"/>
      <ns0:c r="F34" s="24"/>
      <ns0:c r="G34" s="24"/>
      <ns0:c r="H34" s="24"/>
    </ns0:row>
    <ns0:row r="35" ht="21" customHeight="1">
      <ns0:c r="A35" s="2"/>
      <ns0:c r="B35" s="2"/>
      <ns0:c r="C35" s="2"/>
      <ns0:c r="D35" s="2"/>
      <ns0:c r="E35" s="2"/>
      <ns0:c r="F35" s="2"/>
      <ns0:c r="G35" s="2"/>
      <ns0:c r="H35" s="2"/>
    </ns0:row>
    <ns0:row r="36" ht="30" customHeight="1">
      <ns0:c r="A36" s="6" t="str">
        <ns0:v>Use dates to track delivery and receipt. Review the individual tasks before closing the job.</ns0:v>
      </ns0:c>
      <ns0:c r="B36" s="6"/>
      <ns0:c r="C36" s="6"/>
      <ns0:c r="D36" s="6"/>
      <ns0:c r="E36" s="6"/>
      <ns0:c r="F36" s="6"/>
      <ns0:c r="G36" s="6"/>
      <ns0:c r="H36" s="6"/>
    </ns0:row>
    <ns0:row r="37" ht="21" customHeight="1">
      <ns0:c r="A37" s="2"/>
      <ns0:c r="B37" s="2"/>
      <ns0:c r="C37" s="2"/>
      <ns0:c r="D37" s="2"/>
      <ns0:c r="E37" s="2"/>
      <ns0:c r="F37" s="2"/>
      <ns0:c r="G37" s="2"/>
      <ns0:c r="H37" s="2"/>
    </ns0:row>
    <ns0:row r="38" ht="21" customHeight="1">
      <ns0:c r="A38" s="2" t="str">
        <ns0:v>Independent adjuster</ns0:v>
      </ns0:c>
      <ns0:c r="B38" s="2"/>
      <ns0:c r="C38" s="2" t="str">
        <ns0:f>IF('Information Input'!G44="","",'Information Input'!G44)</ns0:f>
      </ns0:c>
      <ns0:c r="D38" s="2"/>
      <ns0:c r="E38" s="2"/>
      <ns0:c r="F38" s="2"/>
      <ns0:c r="G38" s="2"/>
      <ns0:c r="H38" s="2"/>
    </ns0:row>
    <ns0:row r="39" ht="21" customHeight="1">
      <ns0:c r="A39" s="2" t="str">
        <ns0:v>Adjusting company</ns0:v>
      </ns0:c>
      <ns0:c r="B39" s="2"/>
      <ns0:c r="C39" s="2" t="str">
        <ns0:f>IF('Information Input'!G40="","",'Information Input'!G40)</ns0:f>
      </ns0:c>
      <ns0:c r="D39" s="2"/>
      <ns0:c r="E39" s="2"/>
      <ns0:c r="F39" s="2"/>
      <ns0:c r="G39" s="2"/>
      <ns0:c r="H39" s="2"/>
    </ns0:row>
    <ns0:row r="40" ht="21" customHeight="1">
      <ns0:c r="A40" s="2" t="str">
        <ns0:v>Adjusting claim no.</ns0:v>
      </ns0:c>
      <ns0:c r="B40" s="2"/>
      <ns0:c r="C40" s="2" t="str">
        <ns0:f>IF('Information Input'!G42="","",'Information Input'!G42)</ns0:f>
      </ns0:c>
      <ns0:c r="D40" s="2"/>
      <ns0:c r="E40" s="2"/>
      <ns0:c r="F40" s="2"/>
      <ns0:c r="G40" s="2"/>
      <ns0:c r="H40" s="2"/>
    </ns0:row>
    <ns0:row r="41" ht="21" customHeight="1">
      <ns0:c r="A41" s="2" t="str">
        <ns0:v>Broker / brokerage</ns0:v>
      </ns0:c>
      <ns0:c r="B41" s="2"/>
      <ns0:c r="C41" s="2" t="str">
        <ns0:f>IF('Information Input'!G46="","",'Information Input'!G46)</ns0:f>
      </ns0:c>
      <ns0:c r="D41" s="2"/>
      <ns0:c r="E41" s="2"/>
      <ns0:c r="F41" s="2"/>
      <ns0:c r="G41" s="2"/>
      <ns0:c r="H41" s="2"/>
    </ns0:row>
    <ns0:row r="42" ht="21" customHeight="1">
      <ns0:c r="A42" s="2"/>
      <ns0:c r="B42" s="2"/>
      <ns0:c r="C42" s="2"/>
      <ns0:c r="D42" s="2"/>
      <ns0:c r="E42" s="2"/>
      <ns0:c r="F42" s="2"/>
      <ns0:c r="G42" s="2"/>
      <ns0:c r="H42" s="2"/>
    </ns0:row>
    <ns0:row r="43" ht="21" customHeight="1">
      <ns0:c r="A43" s="2" t="str">
        <ns0:v>Tenant</ns0:v>
      </ns0:c>
      <ns0:c r="B43" s="2"/>
      <ns0:c r="C43" s="2" t="str">
        <ns0:f>IF('Information Input'!G34="","",'Information Input'!G34)</ns0:f>
      </ns0:c>
      <ns0:c r="D43" s="2"/>
      <ns0:c r="E43" s="2"/>
      <ns0:c r="F43" s="2"/>
      <ns0:c r="G43" s="2"/>
      <ns0:c r="H43" s="2"/>
    </ns0:row>
    <ns0:row r="44" ht="21" customHeight="1">
      <ns0:c r="A44" s="2" t="str">
        <ns0:v>Tenant phone</ns0:v>
      </ns0:c>
      <ns0:c r="B44" s="2"/>
      <ns0:c r="C44" s="2" t="str">
        <ns0:f>IF('Information Input'!G36="","",'Information Input'!G36)</ns0:f>
      </ns0:c>
      <ns0:c r="D44" s="2"/>
      <ns0:c r="E44" s="2"/>
      <ns0:c r="F44" s="2"/>
      <ns0:c r="G44" s="2"/>
      <ns0:c r="H44" s="2"/>
    </ns0:row>
    <ns0:row r="45" ht="21" customHeight="1">
      <ns0:c r="A45" s="2" t="str">
        <ns0:v>Tenant email</ns0:v>
      </ns0:c>
      <ns0:c r="B45" s="2"/>
      <ns0:c r="C45" s="2" t="str">
        <ns0:f>IF('Information Input'!G38="","",'Information Input'!G38)</ns0:f>
      </ns0:c>
      <ns0:c r="D45" s="2"/>
      <ns0:c r="E45" s="2"/>
      <ns0:c r="F45" s="2"/>
      <ns0:c r="G45" s="2"/>
      <ns0:c r="H45" s="2"/>
    </ns0:row>
    <ns0:row r="46" ht="21" customHeight="1">
      <ns0:c r="A46" s="2"/>
      <ns0:c r="B46" s="2"/>
      <ns0:c r="C46" s="2"/>
      <ns0:c r="D46" s="2"/>
      <ns0:c r="E46" s="2"/>
      <ns0:c r="F46" s="2"/>
      <ns0:c r="G46" s="2"/>
      <ns0:c r="H46" s="2"/>
    </ns0:row>
    <ns0:row r="47" ht="21" customHeight="1">
      <ns0:c r="A47" s="2"/>
      <ns0:c r="B47" s="2"/>
      <ns0:c r="C47" s="2"/>
      <ns0:c r="D47" s="2"/>
      <ns0:c r="E47" s="2"/>
      <ns0:c r="F47" s="2"/>
      <ns0:c r="G47" s="2"/>
      <ns0:c r="H47" s="2"/>
    </ns0:row>
    <ns0:row r="48" ht="21" customHeight="1">
      <ns0:c r="A48" s="119"/>
      <ns0:c r="B48" s="119"/>
      <ns0:c r="C48" s="119"/>
      <ns0:c r="D48" s="119"/>
      <ns0:c r="E48" s="119"/>
      <ns0:c r="F48" s="119"/>
      <ns0:c r="G48" s="119"/>
      <ns0:c r="H48" s="119"/>
    </ns0:row>
    <ns0:row r="49">
      <ns0:c r="A49" s="120" t="str">
        <ns0:v>ASH RESTORATION</ns0:v>
      </ns0:c>
      <ns0:c r="B49" s="120"/>
      <ns0:c r="C49" s="120"/>
      <ns0:c r="D49" s="120"/>
      <ns0:c r="E49" s="120"/>
      <ns0:c r="F49" s="120"/>
      <ns0:c r="G49" s="120"/>
      <ns0:c r="H49" s="120"/>
    </ns0:row>
    <ns0:row r="50">
      <ns0:c r="A50" s="120" t="str">
        <ns0:v>Metro Vancouver 604-597-4026    |    Calgary 403-561-1334    |    ashrestoration.com</ns0:v>
      </ns0:c>
      <ns0:c r="B50" s="120"/>
      <ns0:c r="C50" s="120"/>
      <ns0:c r="D50" s="120"/>
      <ns0:c r="E50" s="120"/>
      <ns0:c r="F50" s="120"/>
      <ns0:c r="G50" s="120"/>
      <ns0:c r="H50" s="120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13:B13"/>
    <ns0:mergeCell ref="C13:H13"/>
    <ns0:mergeCell ref="A14:B14"/>
    <ns0:mergeCell ref="C14:H14"/>
    <ns0:mergeCell ref="A15:B15"/>
    <ns0:mergeCell ref="C15:H15"/>
    <ns0:mergeCell ref="A36:H36"/>
    <ns0:mergeCell ref="A38:B38"/>
    <ns0:mergeCell ref="C38:H38"/>
    <ns0:mergeCell ref="A39:B39"/>
    <ns0:mergeCell ref="C39:H39"/>
    <ns0:mergeCell ref="A40:B40"/>
    <ns0:mergeCell ref="C40:H40"/>
    <ns0:mergeCell ref="A41:B41"/>
    <ns0:mergeCell ref="C41:H41"/>
    <ns0:mergeCell ref="A43:B43"/>
    <ns0:mergeCell ref="C43:H43"/>
    <ns0:mergeCell ref="A44:B44"/>
    <ns0:mergeCell ref="C44:H44"/>
    <ns0:mergeCell ref="A45:B45"/>
    <ns0:mergeCell ref="C45:H45"/>
    <ns0:mergeCell ref="A49:H49"/>
    <ns0:mergeCell ref="A50:H50"/>
  </ns0:mergeCells>
  <ns0:dataValidations count="1">
    <ns0:dataValidation type="list" sqref="B18:B34" showDropDown="0" allowBlank="1">
      <ns0:formula1>"Not started,In progress,Complete,Not required"</ns0:formula1>
    </ns0:dataValidation>
  </ns0:dataValidations>
  <ns0:printOptions horizontalCentered="1" gridLines="0" headings="0"/>
  <ns0:pageMargins left="0.4" right="0.4" top="0.4" bottom="0.4" header="0.15" footer="0.15"/>
  <ns0:pageSetup paperSize="1" orientation="landscape" fitToWidth="1" fitToHeight="1"/>
  <ns0:drawing ns1:id="Rd116f55d23dc4c3d"/>
</ns0:worksheet>
</file>

<file path=xl/worksheets/sheet4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>
      <ns0:pane ySplit="13" topLeftCell="A14" activePane="bottomLeft" state="frozen"/>
    </ns0:sheetView>
  </ns0:sheetViews>
  <ns0:sheetFormatPr defaultRowHeight="15"/>
  <ns0:cols>
    <ns0:col min="1" max="1" width="10.5600004196167" hidden="0" customWidth="1"/>
    <ns0:col min="2" max="2" width="16.670000076293945" hidden="0" customWidth="1"/>
    <ns0:col min="3" max="3" width="12.779999732971191" hidden="0" customWidth="1"/>
    <ns0:col min="4" max="4" width="16.110000610351562" hidden="0" customWidth="1"/>
    <ns0:col min="5" max="5" width="9.4399995803833" hidden="0" customWidth="1"/>
    <ns0:col min="6" max="6" width="9.4399995803833" hidden="0" customWidth="1"/>
    <ns0:col min="7" max="7" width="9.4399995803833" hidden="0" customWidth="1"/>
    <ns0:col min="8" max="8" width="11.109999656677246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Job expenses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1" customHeight="1">
      <ns0:c r="A8" s="2" t="str">
        <ns0:v>Our file</ns0:v>
      </ns0:c>
      <ns0:c r="B8" s="2"/>
      <ns0:c r="C8" s="2" t="str">
        <ns0:f>IF('Information Input'!G23="","",'Information Input'!G23)</ns0:f>
      </ns0:c>
      <ns0:c r="D8" s="2"/>
      <ns0:c r="E8" s="2"/>
      <ns0:c r="F8" s="2"/>
      <ns0:c r="G8" s="2"/>
      <ns0:c r="H8" s="2"/>
    </ns0:row>
    <ns0:row r="9" ht="21" customHeight="1">
      <ns0:c r="A9" s="2" t="str">
        <ns0:v>Insured</ns0:v>
      </ns0:c>
      <ns0:c r="B9" s="2"/>
      <ns0:c r="C9" s="2" t="str">
        <ns0:f>IF('Information Input'!C11="","",'Information Input'!C11)</ns0:f>
      </ns0:c>
      <ns0:c r="D9" s="2"/>
      <ns0:c r="E9" s="2"/>
      <ns0:c r="F9" s="2"/>
      <ns0:c r="G9" s="2"/>
      <ns0:c r="H9" s="2"/>
    </ns0:row>
    <ns0:row r="10" ht="21" customHeight="1">
      <ns0:c r="A10" s="2" t="str">
        <ns0:v>Loss location</ns0:v>
      </ns0:c>
      <ns0:c r="B10" s="2"/>
      <ns0:c r="C10" s="2" t="str">
        <ns0:f>IF('Information Input'!C15="","",'Information Input'!C15)</ns0:f>
      </ns0:c>
      <ns0:c r="D10" s="2"/>
      <ns0:c r="E10" s="2"/>
      <ns0:c r="F10" s="2"/>
      <ns0:c r="G10" s="2"/>
      <ns0:c r="H10" s="2"/>
    </ns0:row>
    <ns0:row r="11" ht="21" customHeight="1">
      <ns0:c r="A11" s="2" t="str">
        <ns0:v>Claim number</ns0:v>
      </ns0:c>
      <ns0:c r="B11" s="2"/>
      <ns0:c r="C11" s="2" t="str">
        <ns0:f>IF('Information Input'!G13="","",'Information Input'!G13)</ns0:f>
      </ns0:c>
      <ns0:c r="D11" s="2"/>
      <ns0:c r="E11" s="2"/>
      <ns0:c r="F11" s="2"/>
      <ns0:c r="G11" s="2"/>
      <ns0:c r="H11" s="2"/>
    </ns0:row>
    <ns0:row r="12" ht="21" customHeight="1">
      <ns0:c r="A12" s="2"/>
      <ns0:c r="B12" s="2"/>
      <ns0:c r="C12" s="2"/>
      <ns0:c r="D12" s="2"/>
      <ns0:c r="E12" s="2"/>
      <ns0:c r="F12" s="2"/>
      <ns0:c r="G12" s="2"/>
      <ns0:c r="H12" s="2"/>
    </ns0:row>
    <ns0:row r="13" ht="32" customHeight="1">
      <ns0:c r="A13" s="21" t="str">
        <ns0:v>Date</ns0:v>
      </ns0:c>
      <ns0:c r="B13" s="21" t="str">
        <ns0:v>Supplier / name</ns0:v>
      </ns0:c>
      <ns0:c r="C13" s="21" t="str">
        <ns0:v>Invoice no.</ns0:v>
      </ns0:c>
      <ns0:c r="D13" s="21" t="str">
        <ns0:v>Description</ns0:v>
      </ns0:c>
      <ns0:c r="E13" s="21" t="str">
        <ns0:v>Amount (CAD)</ns0:v>
      </ns0:c>
      <ns0:c r="F13" s="21" t="str">
        <ns0:v>PM approval</ns0:v>
      </ns0:c>
      <ns0:c r="G13" s="21" t="str">
        <ns0:v>Bob approval</ns0:v>
      </ns0:c>
      <ns0:c r="H13" s="21" t="str">
        <ns0:v>Paid date</ns0:v>
      </ns0:c>
    </ns0:row>
    <ns0:row r="14" ht="29" customHeight="1">
      <ns0:c r="A14" s="100"/>
      <ns0:c r="B14" s="25"/>
      <ns0:c r="C14" s="25"/>
      <ns0:c r="D14" s="25"/>
      <ns0:c r="E14" s="104"/>
      <ns0:c r="F14" s="25"/>
      <ns0:c r="G14" s="25"/>
      <ns0:c r="H14" s="100"/>
    </ns0:row>
    <ns0:row r="15" ht="29" customHeight="1">
      <ns0:c r="A15" s="101"/>
      <ns0:c r="B15" s="26"/>
      <ns0:c r="C15" s="26"/>
      <ns0:c r="D15" s="26"/>
      <ns0:c r="E15" s="105"/>
      <ns0:c r="F15" s="26"/>
      <ns0:c r="G15" s="26"/>
      <ns0:c r="H15" s="101"/>
    </ns0:row>
    <ns0:row r="16" ht="29" customHeight="1">
      <ns0:c r="A16" s="101"/>
      <ns0:c r="B16" s="26"/>
      <ns0:c r="C16" s="26"/>
      <ns0:c r="D16" s="26"/>
      <ns0:c r="E16" s="105"/>
      <ns0:c r="F16" s="26"/>
      <ns0:c r="G16" s="26"/>
      <ns0:c r="H16" s="101"/>
    </ns0:row>
    <ns0:row r="17" ht="29" customHeight="1">
      <ns0:c r="A17" s="101"/>
      <ns0:c r="B17" s="26"/>
      <ns0:c r="C17" s="26"/>
      <ns0:c r="D17" s="26"/>
      <ns0:c r="E17" s="105"/>
      <ns0:c r="F17" s="26"/>
      <ns0:c r="G17" s="26"/>
      <ns0:c r="H17" s="101"/>
    </ns0:row>
    <ns0:row r="18" ht="29" customHeight="1">
      <ns0:c r="A18" s="101"/>
      <ns0:c r="B18" s="26"/>
      <ns0:c r="C18" s="26"/>
      <ns0:c r="D18" s="26"/>
      <ns0:c r="E18" s="105"/>
      <ns0:c r="F18" s="26"/>
      <ns0:c r="G18" s="26"/>
      <ns0:c r="H18" s="101"/>
    </ns0:row>
    <ns0:row r="19" ht="29" customHeight="1">
      <ns0:c r="A19" s="101"/>
      <ns0:c r="B19" s="26"/>
      <ns0:c r="C19" s="26"/>
      <ns0:c r="D19" s="26"/>
      <ns0:c r="E19" s="105"/>
      <ns0:c r="F19" s="26"/>
      <ns0:c r="G19" s="26"/>
      <ns0:c r="H19" s="101"/>
    </ns0:row>
    <ns0:row r="20" ht="29" customHeight="1">
      <ns0:c r="A20" s="101"/>
      <ns0:c r="B20" s="26"/>
      <ns0:c r="C20" s="26"/>
      <ns0:c r="D20" s="26"/>
      <ns0:c r="E20" s="105"/>
      <ns0:c r="F20" s="26"/>
      <ns0:c r="G20" s="26"/>
      <ns0:c r="H20" s="101"/>
    </ns0:row>
    <ns0:row r="21" ht="29" customHeight="1">
      <ns0:c r="A21" s="101"/>
      <ns0:c r="B21" s="26"/>
      <ns0:c r="C21" s="26"/>
      <ns0:c r="D21" s="26"/>
      <ns0:c r="E21" s="105"/>
      <ns0:c r="F21" s="26"/>
      <ns0:c r="G21" s="26"/>
      <ns0:c r="H21" s="101"/>
    </ns0:row>
    <ns0:row r="22" ht="29" customHeight="1">
      <ns0:c r="A22" s="101"/>
      <ns0:c r="B22" s="26"/>
      <ns0:c r="C22" s="26"/>
      <ns0:c r="D22" s="26"/>
      <ns0:c r="E22" s="105"/>
      <ns0:c r="F22" s="26"/>
      <ns0:c r="G22" s="26"/>
      <ns0:c r="H22" s="101"/>
    </ns0:row>
    <ns0:row r="23" ht="29" customHeight="1">
      <ns0:c r="A23" s="101"/>
      <ns0:c r="B23" s="26"/>
      <ns0:c r="C23" s="26"/>
      <ns0:c r="D23" s="26"/>
      <ns0:c r="E23" s="105"/>
      <ns0:c r="F23" s="26"/>
      <ns0:c r="G23" s="26"/>
      <ns0:c r="H23" s="101"/>
    </ns0:row>
    <ns0:row r="24" ht="29" customHeight="1">
      <ns0:c r="A24" s="101"/>
      <ns0:c r="B24" s="26"/>
      <ns0:c r="C24" s="26"/>
      <ns0:c r="D24" s="26"/>
      <ns0:c r="E24" s="105"/>
      <ns0:c r="F24" s="26"/>
      <ns0:c r="G24" s="26"/>
      <ns0:c r="H24" s="101"/>
    </ns0:row>
    <ns0:row r="25" ht="29" customHeight="1">
      <ns0:c r="A25" s="101"/>
      <ns0:c r="B25" s="26"/>
      <ns0:c r="C25" s="26"/>
      <ns0:c r="D25" s="26"/>
      <ns0:c r="E25" s="105"/>
      <ns0:c r="F25" s="26"/>
      <ns0:c r="G25" s="26"/>
      <ns0:c r="H25" s="101"/>
    </ns0:row>
    <ns0:row r="26" ht="29" customHeight="1">
      <ns0:c r="A26" s="101"/>
      <ns0:c r="B26" s="26"/>
      <ns0:c r="C26" s="26"/>
      <ns0:c r="D26" s="26"/>
      <ns0:c r="E26" s="105"/>
      <ns0:c r="F26" s="26"/>
      <ns0:c r="G26" s="26"/>
      <ns0:c r="H26" s="101"/>
    </ns0:row>
    <ns0:row r="27" ht="29" customHeight="1">
      <ns0:c r="A27" s="101"/>
      <ns0:c r="B27" s="26"/>
      <ns0:c r="C27" s="26"/>
      <ns0:c r="D27" s="26"/>
      <ns0:c r="E27" s="105"/>
      <ns0:c r="F27" s="26"/>
      <ns0:c r="G27" s="26"/>
      <ns0:c r="H27" s="101"/>
    </ns0:row>
    <ns0:row r="28" ht="29" customHeight="1">
      <ns0:c r="A28" s="101"/>
      <ns0:c r="B28" s="26"/>
      <ns0:c r="C28" s="26"/>
      <ns0:c r="D28" s="26"/>
      <ns0:c r="E28" s="105"/>
      <ns0:c r="F28" s="26"/>
      <ns0:c r="G28" s="26"/>
      <ns0:c r="H28" s="101"/>
    </ns0:row>
    <ns0:row r="29" ht="29" customHeight="1">
      <ns0:c r="A29" s="101"/>
      <ns0:c r="B29" s="26"/>
      <ns0:c r="C29" s="26"/>
      <ns0:c r="D29" s="26"/>
      <ns0:c r="E29" s="105"/>
      <ns0:c r="F29" s="26"/>
      <ns0:c r="G29" s="26"/>
      <ns0:c r="H29" s="101"/>
    </ns0:row>
    <ns0:row r="30" ht="29" customHeight="1">
      <ns0:c r="A30" s="103"/>
      <ns0:c r="B30" s="102"/>
      <ns0:c r="C30" s="102"/>
      <ns0:c r="D30" s="102"/>
      <ns0:c r="E30" s="106"/>
      <ns0:c r="F30" s="102"/>
      <ns0:c r="G30" s="102"/>
      <ns0:c r="H30" s="103"/>
    </ns0:row>
    <ns0:row r="31" ht="21" customHeight="1">
      <ns0:c r="A31" s="2"/>
      <ns0:c r="B31" s="2"/>
      <ns0:c r="C31" s="2"/>
      <ns0:c r="D31" s="2"/>
      <ns0:c r="E31" s="2"/>
      <ns0:c r="F31" s="2"/>
      <ns0:c r="G31" s="2"/>
      <ns0:c r="H31" s="2"/>
    </ns0:row>
    <ns0:row r="32" ht="21" customHeight="1">
      <ns0:c r="A32" s="2"/>
      <ns0:c r="B32" s="2"/>
      <ns0:c r="C32" s="2"/>
      <ns0:c r="D32" s="2" t="str">
        <ns0:v>Total expenses</ns0:v>
      </ns0:c>
      <ns0:c r="E32" s="33" t="str">
        <ns0:f>IF(COUNT(E14:E30)=0,"",SUM(E14:E30))</ns0:f>
      </ns0:c>
      <ns0:c r="F32" s="2"/>
      <ns0:c r="G32" s="2"/>
      <ns0:c r="H32" s="2"/>
    </ns0:row>
    <ns0:row r="33" ht="21" customHeight="1">
      <ns0:c r="A33" s="2"/>
      <ns0:c r="B33" s="2"/>
      <ns0:c r="C33" s="2"/>
      <ns0:c r="D33" s="2"/>
      <ns0:c r="E33" s="2"/>
      <ns0:c r="F33" s="2"/>
      <ns0:c r="G33" s="2"/>
      <ns0:c r="H33" s="2"/>
    </ns0:row>
    <ns0:row r="34" ht="30" customHeight="1">
      <ns0:c r="A34" s="6" t="str">
        <ns0:v>Enter the total payable from each supplier invoice once. Keep receipts with the job file.</ns0:v>
      </ns0:c>
      <ns0:c r="B34" s="6"/>
      <ns0:c r="C34" s="6"/>
      <ns0:c r="D34" s="6"/>
      <ns0:c r="E34" s="6"/>
      <ns0:c r="F34" s="6"/>
      <ns0:c r="G34" s="6"/>
      <ns0:c r="H34" s="6"/>
    </ns0:row>
    <ns0:row r="35" ht="21" customHeight="1">
      <ns0:c r="A35" s="2"/>
      <ns0:c r="B35" s="2"/>
      <ns0:c r="C35" s="2"/>
      <ns0:c r="D35" s="2"/>
      <ns0:c r="E35" s="2"/>
      <ns0:c r="F35" s="2"/>
      <ns0:c r="G35" s="2"/>
      <ns0:c r="H35" s="2"/>
    </ns0:row>
    <ns0:row r="36" ht="21" customHeight="1">
      <ns0:c r="A36" s="2"/>
      <ns0:c r="B36" s="2"/>
      <ns0:c r="C36" s="2"/>
      <ns0:c r="D36" s="2"/>
      <ns0:c r="E36" s="2"/>
      <ns0:c r="F36" s="2"/>
      <ns0:c r="G36" s="2"/>
      <ns0:c r="H36" s="2"/>
    </ns0:row>
    <ns0:row r="38">
      <ns0:c r="A38" s="121"/>
      <ns0:c r="B38" s="121"/>
      <ns0:c r="C38" s="121"/>
      <ns0:c r="D38" s="121"/>
      <ns0:c r="E38" s="121"/>
      <ns0:c r="F38" s="121"/>
      <ns0:c r="G38" s="121"/>
      <ns0:c r="H38" s="121"/>
    </ns0:row>
    <ns0:row r="39">
      <ns0:c r="A39" s="120" t="str">
        <ns0:v>ASH RESTORATION</ns0:v>
      </ns0:c>
      <ns0:c r="B39" s="120"/>
      <ns0:c r="C39" s="120"/>
      <ns0:c r="D39" s="120"/>
      <ns0:c r="E39" s="120"/>
      <ns0:c r="F39" s="120"/>
      <ns0:c r="G39" s="120"/>
      <ns0:c r="H39" s="120"/>
    </ns0:row>
    <ns0:row r="40">
      <ns0:c r="A40" s="120" t="str">
        <ns0:v>Metro Vancouver 604-597-4026    |    Calgary 403-561-1334    |    ashrestoration.com</ns0:v>
      </ns0:c>
      <ns0:c r="B40" s="120"/>
      <ns0:c r="C40" s="120"/>
      <ns0:c r="D40" s="120"/>
      <ns0:c r="E40" s="120"/>
      <ns0:c r="F40" s="120"/>
      <ns0:c r="G40" s="120"/>
      <ns0:c r="H40" s="120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34:H34"/>
    <ns0:mergeCell ref="A39:H39"/>
    <ns0:mergeCell ref="A40:H40"/>
  </ns0:mergeCells>
  <ns0:dataValidations count="1">
    <ns0:dataValidation type="list" sqref="F14:G30" showDropDown="0" allowBlank="1">
      <ns0:formula1>"Pending,Approved,Hold"</ns0:formula1>
    </ns0:dataValidation>
  </ns0:dataValidations>
  <ns0:printOptions horizontalCentered="1" gridLines="0" headings="0"/>
  <ns0:pageMargins left="0.4" right="0.4" top="0.4" bottom="0.4" header="0.15" footer="0.15"/>
  <ns0:pageSetup paperSize="1" orientation="landscape" fitToWidth="1" fitToHeight="1"/>
  <ns0:drawing ns1:id="Rc96e51c5481e4904"/>
</ns0:worksheet>
</file>

<file path=xl/worksheets/sheet5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>
      <ns0:pane ySplit="13" topLeftCell="A14" activePane="bottomLeft" state="frozen"/>
    </ns0:sheetView>
  </ns0:sheetViews>
  <ns0:sheetFormatPr defaultRowHeight="15"/>
  <ns0:cols>
    <ns0:col min="1" max="1" width="11.670000076293945" hidden="0" customWidth="1"/>
    <ns0:col min="2" max="2" width="12.220000267028809" hidden="0" customWidth="1"/>
    <ns0:col min="3" max="3" width="16.670000076293945" hidden="0" customWidth="1"/>
    <ns0:col min="4" max="4" width="11.109999656677246" hidden="0" customWidth="1"/>
    <ns0:col min="5" max="5" width="11.109999656677246" hidden="0" customWidth="1"/>
    <ns0:col min="6" max="6" width="8.890000343322754" hidden="0" customWidth="1"/>
    <ns0:col min="7" max="7" width="11.670000076293945" hidden="0" customWidth="1"/>
    <ns0:col min="8" max="8" width="12.220000267028809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Equipment log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1" customHeight="1">
      <ns0:c r="A8" s="2" t="str">
        <ns0:v>Our file</ns0:v>
      </ns0:c>
      <ns0:c r="B8" s="2"/>
      <ns0:c r="C8" s="2" t="str">
        <ns0:f>IF('Information Input'!G23="","",'Information Input'!G23)</ns0:f>
      </ns0:c>
      <ns0:c r="D8" s="2"/>
      <ns0:c r="E8" s="2"/>
      <ns0:c r="F8" s="2"/>
      <ns0:c r="G8" s="2"/>
      <ns0:c r="H8" s="2"/>
    </ns0:row>
    <ns0:row r="9" ht="21" customHeight="1">
      <ns0:c r="A9" s="2" t="str">
        <ns0:v>Insured</ns0:v>
      </ns0:c>
      <ns0:c r="B9" s="2"/>
      <ns0:c r="C9" s="2" t="str">
        <ns0:f>IF('Information Input'!C11="","",'Information Input'!C11)</ns0:f>
      </ns0:c>
      <ns0:c r="D9" s="2"/>
      <ns0:c r="E9" s="2"/>
      <ns0:c r="F9" s="2"/>
      <ns0:c r="G9" s="2"/>
      <ns0:c r="H9" s="2"/>
    </ns0:row>
    <ns0:row r="10" ht="21" customHeight="1">
      <ns0:c r="A10" s="2" t="str">
        <ns0:v>Loss location</ns0:v>
      </ns0:c>
      <ns0:c r="B10" s="2"/>
      <ns0:c r="C10" s="2" t="str">
        <ns0:f>IF('Information Input'!C15="","",'Information Input'!C15)</ns0:f>
      </ns0:c>
      <ns0:c r="D10" s="2"/>
      <ns0:c r="E10" s="2"/>
      <ns0:c r="F10" s="2"/>
      <ns0:c r="G10" s="2"/>
      <ns0:c r="H10" s="2"/>
    </ns0:row>
    <ns0:row r="11" ht="21" customHeight="1">
      <ns0:c r="A11" s="2" t="str">
        <ns0:v>Claim number</ns0:v>
      </ns0:c>
      <ns0:c r="B11" s="2"/>
      <ns0:c r="C11" s="2" t="str">
        <ns0:f>IF('Information Input'!G13="","",'Information Input'!G13)</ns0:f>
      </ns0:c>
      <ns0:c r="D11" s="2"/>
      <ns0:c r="E11" s="2"/>
      <ns0:c r="F11" s="2"/>
      <ns0:c r="G11" s="2"/>
      <ns0:c r="H11" s="2"/>
    </ns0:row>
    <ns0:row r="12" ht="21" customHeight="1">
      <ns0:c r="A12" s="2"/>
      <ns0:c r="B12" s="2"/>
      <ns0:c r="C12" s="2"/>
      <ns0:c r="D12" s="2"/>
      <ns0:c r="E12" s="2"/>
      <ns0:c r="F12" s="2"/>
      <ns0:c r="G12" s="2"/>
      <ns0:c r="H12" s="2"/>
    </ns0:row>
    <ns0:row r="13" ht="32" customHeight="1">
      <ns0:c r="A13" s="21" t="str">
        <ns0:v>Room / unit</ns0:v>
      </ns0:c>
      <ns0:c r="B13" s="21" t="str">
        <ns0:v>Equipment ID</ns0:v>
      </ns0:c>
      <ns0:c r="C13" s="21" t="str">
        <ns0:v>Equipment type</ns0:v>
      </ns0:c>
      <ns0:c r="D13" s="21" t="str">
        <ns0:v>Date on</ns0:v>
      </ns0:c>
      <ns0:c r="E13" s="21" t="str">
        <ns0:v>Date off</ns0:v>
      </ns0:c>
      <ns0:c r="F13" s="21" t="str">
        <ns0:v>Days on site</ns0:v>
      </ns0:c>
      <ns0:c r="G13" s="21" t="str">
        <ns0:v>Pickup tech</ns0:v>
      </ns0:c>
      <ns0:c r="H13" s="21" t="str">
        <ns0:v>Status</ns0:v>
      </ns0:c>
    </ns0:row>
    <ns0:row r="14" ht="29" customHeight="1">
      <ns0:c r="A14" s="25"/>
      <ns0:c r="B14" s="25"/>
      <ns0:c r="C14" s="25"/>
      <ns0:c r="D14" s="100"/>
      <ns0:c r="E14" s="100"/>
      <ns0:c r="F14" s="25" t="str">
        <ns0:f>IF(D14="","",IF(E14="",MAX(0,TODAY()-D14),IF(E14&lt;D14,"Check dates",E14-D14)))</ns0:f>
      </ns0:c>
      <ns0:c r="G14" s="25"/>
      <ns0:c r="H14" s="25" t="str">
        <ns0:f>IF(B14="","",IF(D14="","Add date on",IF(E14="","On site",IF(E14&lt;D14,"Check dates","Picked up"))))</ns0:f>
      </ns0:c>
    </ns0:row>
    <ns0:row r="15" ht="29" customHeight="1">
      <ns0:c r="A15" s="26"/>
      <ns0:c r="B15" s="26"/>
      <ns0:c r="C15" s="26"/>
      <ns0:c r="D15" s="101"/>
      <ns0:c r="E15" s="101"/>
      <ns0:c r="F15" s="26" t="str">
        <ns0:f>IF(D15="","",IF(E15="",MAX(0,TODAY()-D15),IF(E15&lt;D15,"Check dates",E15-D15)))</ns0:f>
      </ns0:c>
      <ns0:c r="G15" s="26"/>
      <ns0:c r="H15" s="26" t="str">
        <ns0:f>IF(B15="","",IF(D15="","Add date on",IF(E15="","On site",IF(E15&lt;D15,"Check dates","Picked up"))))</ns0:f>
      </ns0:c>
    </ns0:row>
    <ns0:row r="16" ht="29" customHeight="1">
      <ns0:c r="A16" s="26"/>
      <ns0:c r="B16" s="26"/>
      <ns0:c r="C16" s="26"/>
      <ns0:c r="D16" s="101"/>
      <ns0:c r="E16" s="101"/>
      <ns0:c r="F16" s="26" t="str">
        <ns0:f>IF(D16="","",IF(E16="",MAX(0,TODAY()-D16),IF(E16&lt;D16,"Check dates",E16-D16)))</ns0:f>
      </ns0:c>
      <ns0:c r="G16" s="26"/>
      <ns0:c r="H16" s="26" t="str">
        <ns0:f>IF(B16="","",IF(D16="","Add date on",IF(E16="","On site",IF(E16&lt;D16,"Check dates","Picked up"))))</ns0:f>
      </ns0:c>
    </ns0:row>
    <ns0:row r="17" ht="29" customHeight="1">
      <ns0:c r="A17" s="26"/>
      <ns0:c r="B17" s="26"/>
      <ns0:c r="C17" s="26"/>
      <ns0:c r="D17" s="101"/>
      <ns0:c r="E17" s="101"/>
      <ns0:c r="F17" s="26" t="str">
        <ns0:f>IF(D17="","",IF(E17="",MAX(0,TODAY()-D17),IF(E17&lt;D17,"Check dates",E17-D17)))</ns0:f>
      </ns0:c>
      <ns0:c r="G17" s="26"/>
      <ns0:c r="H17" s="26" t="str">
        <ns0:f>IF(B17="","",IF(D17="","Add date on",IF(E17="","On site",IF(E17&lt;D17,"Check dates","Picked up"))))</ns0:f>
      </ns0:c>
    </ns0:row>
    <ns0:row r="18" ht="29" customHeight="1">
      <ns0:c r="A18" s="26"/>
      <ns0:c r="B18" s="26"/>
      <ns0:c r="C18" s="26"/>
      <ns0:c r="D18" s="101"/>
      <ns0:c r="E18" s="101"/>
      <ns0:c r="F18" s="26" t="str">
        <ns0:f>IF(D18="","",IF(E18="",MAX(0,TODAY()-D18),IF(E18&lt;D18,"Check dates",E18-D18)))</ns0:f>
      </ns0:c>
      <ns0:c r="G18" s="26"/>
      <ns0:c r="H18" s="26" t="str">
        <ns0:f>IF(B18="","",IF(D18="","Add date on",IF(E18="","On site",IF(E18&lt;D18,"Check dates","Picked up"))))</ns0:f>
      </ns0:c>
    </ns0:row>
    <ns0:row r="19" ht="29" customHeight="1">
      <ns0:c r="A19" s="26"/>
      <ns0:c r="B19" s="26"/>
      <ns0:c r="C19" s="26"/>
      <ns0:c r="D19" s="101"/>
      <ns0:c r="E19" s="101"/>
      <ns0:c r="F19" s="26" t="str">
        <ns0:f>IF(D19="","",IF(E19="",MAX(0,TODAY()-D19),IF(E19&lt;D19,"Check dates",E19-D19)))</ns0:f>
      </ns0:c>
      <ns0:c r="G19" s="26"/>
      <ns0:c r="H19" s="26" t="str">
        <ns0:f>IF(B19="","",IF(D19="","Add date on",IF(E19="","On site",IF(E19&lt;D19,"Check dates","Picked up"))))</ns0:f>
      </ns0:c>
    </ns0:row>
    <ns0:row r="20" ht="29" customHeight="1">
      <ns0:c r="A20" s="26"/>
      <ns0:c r="B20" s="26"/>
      <ns0:c r="C20" s="26"/>
      <ns0:c r="D20" s="101"/>
      <ns0:c r="E20" s="101"/>
      <ns0:c r="F20" s="26" t="str">
        <ns0:f>IF(D20="","",IF(E20="",MAX(0,TODAY()-D20),IF(E20&lt;D20,"Check dates",E20-D20)))</ns0:f>
      </ns0:c>
      <ns0:c r="G20" s="26"/>
      <ns0:c r="H20" s="26" t="str">
        <ns0:f>IF(B20="","",IF(D20="","Add date on",IF(E20="","On site",IF(E20&lt;D20,"Check dates","Picked up"))))</ns0:f>
      </ns0:c>
    </ns0:row>
    <ns0:row r="21" ht="29" customHeight="1">
      <ns0:c r="A21" s="26"/>
      <ns0:c r="B21" s="26"/>
      <ns0:c r="C21" s="26"/>
      <ns0:c r="D21" s="101"/>
      <ns0:c r="E21" s="101"/>
      <ns0:c r="F21" s="26" t="str">
        <ns0:f>IF(D21="","",IF(E21="",MAX(0,TODAY()-D21),IF(E21&lt;D21,"Check dates",E21-D21)))</ns0:f>
      </ns0:c>
      <ns0:c r="G21" s="26"/>
      <ns0:c r="H21" s="26" t="str">
        <ns0:f>IF(B21="","",IF(D21="","Add date on",IF(E21="","On site",IF(E21&lt;D21,"Check dates","Picked up"))))</ns0:f>
      </ns0:c>
    </ns0:row>
    <ns0:row r="22" ht="29" customHeight="1">
      <ns0:c r="A22" s="26"/>
      <ns0:c r="B22" s="26"/>
      <ns0:c r="C22" s="26"/>
      <ns0:c r="D22" s="101"/>
      <ns0:c r="E22" s="101"/>
      <ns0:c r="F22" s="26" t="str">
        <ns0:f>IF(D22="","",IF(E22="",MAX(0,TODAY()-D22),IF(E22&lt;D22,"Check dates",E22-D22)))</ns0:f>
      </ns0:c>
      <ns0:c r="G22" s="26"/>
      <ns0:c r="H22" s="26" t="str">
        <ns0:f>IF(B22="","",IF(D22="","Add date on",IF(E22="","On site",IF(E22&lt;D22,"Check dates","Picked up"))))</ns0:f>
      </ns0:c>
    </ns0:row>
    <ns0:row r="23" ht="29" customHeight="1">
      <ns0:c r="A23" s="26"/>
      <ns0:c r="B23" s="26"/>
      <ns0:c r="C23" s="26"/>
      <ns0:c r="D23" s="101"/>
      <ns0:c r="E23" s="101"/>
      <ns0:c r="F23" s="26" t="str">
        <ns0:f>IF(D23="","",IF(E23="",MAX(0,TODAY()-D23),IF(E23&lt;D23,"Check dates",E23-D23)))</ns0:f>
      </ns0:c>
      <ns0:c r="G23" s="26"/>
      <ns0:c r="H23" s="26" t="str">
        <ns0:f>IF(B23="","",IF(D23="","Add date on",IF(E23="","On site",IF(E23&lt;D23,"Check dates","Picked up"))))</ns0:f>
      </ns0:c>
    </ns0:row>
    <ns0:row r="24" ht="29" customHeight="1">
      <ns0:c r="A24" s="26"/>
      <ns0:c r="B24" s="26"/>
      <ns0:c r="C24" s="26"/>
      <ns0:c r="D24" s="101"/>
      <ns0:c r="E24" s="101"/>
      <ns0:c r="F24" s="26" t="str">
        <ns0:f>IF(D24="","",IF(E24="",MAX(0,TODAY()-D24),IF(E24&lt;D24,"Check dates",E24-D24)))</ns0:f>
      </ns0:c>
      <ns0:c r="G24" s="26"/>
      <ns0:c r="H24" s="26" t="str">
        <ns0:f>IF(B24="","",IF(D24="","Add date on",IF(E24="","On site",IF(E24&lt;D24,"Check dates","Picked up"))))</ns0:f>
      </ns0:c>
    </ns0:row>
    <ns0:row r="25" ht="29" customHeight="1">
      <ns0:c r="A25" s="26"/>
      <ns0:c r="B25" s="26"/>
      <ns0:c r="C25" s="26"/>
      <ns0:c r="D25" s="101"/>
      <ns0:c r="E25" s="101"/>
      <ns0:c r="F25" s="26" t="str">
        <ns0:f>IF(D25="","",IF(E25="",MAX(0,TODAY()-D25),IF(E25&lt;D25,"Check dates",E25-D25)))</ns0:f>
      </ns0:c>
      <ns0:c r="G25" s="26"/>
      <ns0:c r="H25" s="26" t="str">
        <ns0:f>IF(B25="","",IF(D25="","Add date on",IF(E25="","On site",IF(E25&lt;D25,"Check dates","Picked up"))))</ns0:f>
      </ns0:c>
    </ns0:row>
    <ns0:row r="26" ht="29" customHeight="1">
      <ns0:c r="A26" s="26"/>
      <ns0:c r="B26" s="26"/>
      <ns0:c r="C26" s="26"/>
      <ns0:c r="D26" s="101"/>
      <ns0:c r="E26" s="101"/>
      <ns0:c r="F26" s="26" t="str">
        <ns0:f>IF(D26="","",IF(E26="",MAX(0,TODAY()-D26),IF(E26&lt;D26,"Check dates",E26-D26)))</ns0:f>
      </ns0:c>
      <ns0:c r="G26" s="26"/>
      <ns0:c r="H26" s="26" t="str">
        <ns0:f>IF(B26="","",IF(D26="","Add date on",IF(E26="","On site",IF(E26&lt;D26,"Check dates","Picked up"))))</ns0:f>
      </ns0:c>
    </ns0:row>
    <ns0:row r="27" ht="29" customHeight="1">
      <ns0:c r="A27" s="26"/>
      <ns0:c r="B27" s="26"/>
      <ns0:c r="C27" s="26"/>
      <ns0:c r="D27" s="101"/>
      <ns0:c r="E27" s="101"/>
      <ns0:c r="F27" s="26" t="str">
        <ns0:f>IF(D27="","",IF(E27="",MAX(0,TODAY()-D27),IF(E27&lt;D27,"Check dates",E27-D27)))</ns0:f>
      </ns0:c>
      <ns0:c r="G27" s="26"/>
      <ns0:c r="H27" s="26" t="str">
        <ns0:f>IF(B27="","",IF(D27="","Add date on",IF(E27="","On site",IF(E27&lt;D27,"Check dates","Picked up"))))</ns0:f>
      </ns0:c>
    </ns0:row>
    <ns0:row r="28" ht="29" customHeight="1">
      <ns0:c r="A28" s="26"/>
      <ns0:c r="B28" s="26"/>
      <ns0:c r="C28" s="26"/>
      <ns0:c r="D28" s="101"/>
      <ns0:c r="E28" s="101"/>
      <ns0:c r="F28" s="26" t="str">
        <ns0:f>IF(D28="","",IF(E28="",MAX(0,TODAY()-D28),IF(E28&lt;D28,"Check dates",E28-D28)))</ns0:f>
      </ns0:c>
      <ns0:c r="G28" s="26"/>
      <ns0:c r="H28" s="26" t="str">
        <ns0:f>IF(B28="","",IF(D28="","Add date on",IF(E28="","On site",IF(E28&lt;D28,"Check dates","Picked up"))))</ns0:f>
      </ns0:c>
    </ns0:row>
    <ns0:row r="29" ht="29" customHeight="1">
      <ns0:c r="A29" s="26"/>
      <ns0:c r="B29" s="26"/>
      <ns0:c r="C29" s="26"/>
      <ns0:c r="D29" s="101"/>
      <ns0:c r="E29" s="101"/>
      <ns0:c r="F29" s="26" t="str">
        <ns0:f>IF(D29="","",IF(E29="",MAX(0,TODAY()-D29),IF(E29&lt;D29,"Check dates",E29-D29)))</ns0:f>
      </ns0:c>
      <ns0:c r="G29" s="26"/>
      <ns0:c r="H29" s="26" t="str">
        <ns0:f>IF(B29="","",IF(D29="","Add date on",IF(E29="","On site",IF(E29&lt;D29,"Check dates","Picked up"))))</ns0:f>
      </ns0:c>
    </ns0:row>
    <ns0:row r="30" ht="29" customHeight="1">
      <ns0:c r="A30" s="102"/>
      <ns0:c r="B30" s="102"/>
      <ns0:c r="C30" s="102"/>
      <ns0:c r="D30" s="103"/>
      <ns0:c r="E30" s="103"/>
      <ns0:c r="F30" s="102" t="str">
        <ns0:f>IF(D30="","",IF(E30="",MAX(0,TODAY()-D30),IF(E30&lt;D30,"Check dates",E30-D30)))</ns0:f>
      </ns0:c>
      <ns0:c r="G30" s="102"/>
      <ns0:c r="H30" s="102" t="str">
        <ns0:f>IF(B30="","",IF(D30="","Add date on",IF(E30="","On site",IF(E30&lt;D30,"Check dates","Picked up"))))</ns0:f>
      </ns0:c>
    </ns0:row>
    <ns0:row r="31" ht="21" customHeight="1">
      <ns0:c r="A31" s="2"/>
      <ns0:c r="B31" s="2"/>
      <ns0:c r="C31" s="2"/>
      <ns0:c r="D31" s="2"/>
      <ns0:c r="E31" s="2"/>
      <ns0:c r="F31" s="2"/>
      <ns0:c r="G31" s="2"/>
      <ns0:c r="H31" s="2"/>
    </ns0:row>
    <ns0:row r="32" ht="30" customHeight="1">
      <ns0:c r="A32" s="6" t="str">
        <ns0:v>Days on site shows elapsed calendar days, not billable rental days. Open items update daily.</ns0:v>
      </ns0:c>
      <ns0:c r="B32" s="6"/>
      <ns0:c r="C32" s="6"/>
      <ns0:c r="D32" s="6"/>
      <ns0:c r="E32" s="6"/>
      <ns0:c r="F32" s="6"/>
      <ns0:c r="G32" s="6"/>
      <ns0:c r="H32" s="6"/>
    </ns0:row>
    <ns0:row r="33" ht="21" customHeight="1">
      <ns0:c r="A33" s="2"/>
      <ns0:c r="B33" s="2"/>
      <ns0:c r="C33" s="2"/>
      <ns0:c r="D33" s="2"/>
      <ns0:c r="E33" s="2"/>
      <ns0:c r="F33" s="2"/>
      <ns0:c r="G33" s="2"/>
      <ns0:c r="H33" s="2"/>
    </ns0:row>
    <ns0:row r="34" ht="21" customHeight="1">
      <ns0:c r="A34" s="2"/>
      <ns0:c r="B34" s="2"/>
      <ns0:c r="C34" s="2"/>
      <ns0:c r="D34" s="2"/>
      <ns0:c r="E34" s="2"/>
      <ns0:c r="F34" s="2"/>
      <ns0:c r="G34" s="2"/>
      <ns0:c r="H34" s="2"/>
    </ns0:row>
    <ns0:row r="35" ht="21" customHeight="1">
      <ns0:c r="A35" s="2"/>
      <ns0:c r="B35" s="2"/>
      <ns0:c r="C35" s="2"/>
      <ns0:c r="D35" s="2"/>
      <ns0:c r="E35" s="2"/>
      <ns0:c r="F35" s="2"/>
      <ns0:c r="G35" s="2"/>
      <ns0:c r="H35" s="2"/>
    </ns0:row>
    <ns0:row r="36" ht="21" customHeight="1">
      <ns0:c r="A36" s="2"/>
      <ns0:c r="B36" s="2"/>
      <ns0:c r="C36" s="2"/>
      <ns0:c r="D36" s="2"/>
      <ns0:c r="E36" s="2"/>
      <ns0:c r="F36" s="2"/>
      <ns0:c r="G36" s="2"/>
      <ns0:c r="H36" s="2"/>
    </ns0:row>
    <ns0:row r="38">
      <ns0:c r="A38" s="121"/>
      <ns0:c r="B38" s="121"/>
      <ns0:c r="C38" s="121"/>
      <ns0:c r="D38" s="121"/>
      <ns0:c r="E38" s="121"/>
      <ns0:c r="F38" s="121"/>
      <ns0:c r="G38" s="121"/>
      <ns0:c r="H38" s="121"/>
    </ns0:row>
    <ns0:row r="39">
      <ns0:c r="A39" s="120" t="str">
        <ns0:v>ASH RESTORATION</ns0:v>
      </ns0:c>
      <ns0:c r="B39" s="120"/>
      <ns0:c r="C39" s="120"/>
      <ns0:c r="D39" s="120"/>
      <ns0:c r="E39" s="120"/>
      <ns0:c r="F39" s="120"/>
      <ns0:c r="G39" s="120"/>
      <ns0:c r="H39" s="120"/>
    </ns0:row>
    <ns0:row r="40">
      <ns0:c r="A40" s="120" t="str">
        <ns0:v>Metro Vancouver 604-597-4026    |    Calgary 403-561-1334    |    ashrestoration.com</ns0:v>
      </ns0:c>
      <ns0:c r="B40" s="120"/>
      <ns0:c r="C40" s="120"/>
      <ns0:c r="D40" s="120"/>
      <ns0:c r="E40" s="120"/>
      <ns0:c r="F40" s="120"/>
      <ns0:c r="G40" s="120"/>
      <ns0:c r="H40" s="120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32:H32"/>
    <ns0:mergeCell ref="A39:H39"/>
    <ns0:mergeCell ref="A40:H40"/>
  </ns0:mergeCells>
  <ns0:dataValidations count="2">
    <ns0:dataValidation type="list" sqref="C14:C30" showDropDown="0" allowBlank="1">
      <ns0:formula1>ASH_List_A</ns0:formula1>
    </ns0:dataValidation>
    <ns0:dataValidation type="list" sqref="A14:A30" showDropDown="0" allowBlank="1">
      <ns0:formula1>ASH_List_B</ns0:formula1>
    </ns0:dataValidation>
  </ns0:dataValidations>
  <ns0:printOptions horizontalCentered="1" gridLines="0" headings="0"/>
  <ns0:pageMargins left="0.4" right="0.4" top="0.4" bottom="0.4" header="0.15" footer="0.15"/>
  <ns0:pageSetup paperSize="1" orientation="landscape" fitToWidth="1" fitToHeight="1"/>
  <ns0:drawing ns1:id="R59098bd279db461e"/>
</ns0:worksheet>
</file>

<file path=xl/worksheets/sheet6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>
      <ns0:pane ySplit="13" topLeftCell="A14" activePane="bottomLeft" state="frozen"/>
    </ns0:sheetView>
  </ns0:sheetViews>
  <ns0:sheetFormatPr defaultRowHeight="15"/>
  <ns0:cols>
    <ns0:col min="1" max="1" width="11.109999656677246" hidden="0" customWidth="1"/>
    <ns0:col min="2" max="2" width="16.670000076293945" hidden="0" customWidth="1"/>
    <ns0:col min="3" max="3" width="13.890000343322754" hidden="0" customWidth="1"/>
    <ns0:col min="4" max="4" width="9.4399995803833" hidden="0" customWidth="1"/>
    <ns0:col min="5" max="5" width="9.4399995803833" hidden="0" customWidth="1"/>
    <ns0:col min="6" max="6" width="9.4399995803833" hidden="0" customWidth="1"/>
    <ns0:col min="7" max="7" width="8.890000343322754" hidden="0" customWidth="1"/>
    <ns0:col min="8" max="8" width="14.4399995803833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Crew time sheet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1" customHeight="1">
      <ns0:c r="A8" s="2" t="str">
        <ns0:v>Our file</ns0:v>
      </ns0:c>
      <ns0:c r="B8" s="2"/>
      <ns0:c r="C8" s="2" t="str">
        <ns0:f>IF('Information Input'!G23="","",'Information Input'!G23)</ns0:f>
      </ns0:c>
      <ns0:c r="D8" s="2"/>
      <ns0:c r="E8" s="2"/>
      <ns0:c r="F8" s="2"/>
      <ns0:c r="G8" s="2"/>
      <ns0:c r="H8" s="2"/>
    </ns0:row>
    <ns0:row r="9" ht="21" customHeight="1">
      <ns0:c r="A9" s="2" t="str">
        <ns0:v>Insured</ns0:v>
      </ns0:c>
      <ns0:c r="B9" s="2"/>
      <ns0:c r="C9" s="2" t="str">
        <ns0:f>IF('Information Input'!C11="","",'Information Input'!C11)</ns0:f>
      </ns0:c>
      <ns0:c r="D9" s="2"/>
      <ns0:c r="E9" s="2"/>
      <ns0:c r="F9" s="2"/>
      <ns0:c r="G9" s="2"/>
      <ns0:c r="H9" s="2"/>
    </ns0:row>
    <ns0:row r="10" ht="21" customHeight="1">
      <ns0:c r="A10" s="2" t="str">
        <ns0:v>Loss location</ns0:v>
      </ns0:c>
      <ns0:c r="B10" s="2"/>
      <ns0:c r="C10" s="2" t="str">
        <ns0:f>IF('Information Input'!C15="","",'Information Input'!C15)</ns0:f>
      </ns0:c>
      <ns0:c r="D10" s="2"/>
      <ns0:c r="E10" s="2"/>
      <ns0:c r="F10" s="2"/>
      <ns0:c r="G10" s="2"/>
      <ns0:c r="H10" s="2"/>
    </ns0:row>
    <ns0:row r="11" ht="21" customHeight="1">
      <ns0:c r="A11" s="2" t="str">
        <ns0:v>Claim number</ns0:v>
      </ns0:c>
      <ns0:c r="B11" s="2"/>
      <ns0:c r="C11" s="2" t="str">
        <ns0:f>IF('Information Input'!G13="","",'Information Input'!G13)</ns0:f>
      </ns0:c>
      <ns0:c r="D11" s="2"/>
      <ns0:c r="E11" s="2"/>
      <ns0:c r="F11" s="2"/>
      <ns0:c r="G11" s="2"/>
      <ns0:c r="H11" s="2"/>
    </ns0:row>
    <ns0:row r="12" ht="21" customHeight="1">
      <ns0:c r="A12" s="2"/>
      <ns0:c r="B12" s="2"/>
      <ns0:c r="C12" s="2"/>
      <ns0:c r="D12" s="2"/>
      <ns0:c r="E12" s="2"/>
      <ns0:c r="F12" s="2"/>
      <ns0:c r="G12" s="2"/>
      <ns0:c r="H12" s="2"/>
    </ns0:row>
    <ns0:row r="13" ht="32" customHeight="1">
      <ns0:c r="A13" s="21" t="str">
        <ns0:v>Date</ns0:v>
      </ns0:c>
      <ns0:c r="B13" s="21" t="str">
        <ns0:v>Employee</ns0:v>
      </ns0:c>
      <ns0:c r="C13" s="21" t="str">
        <ns0:v>Work category</ns0:v>
      </ns0:c>
      <ns0:c r="D13" s="21" t="str">
        <ns0:v>Start</ns0:v>
      </ns0:c>
      <ns0:c r="E13" s="21" t="str">
        <ns0:v>Finish</ns0:v>
      </ns0:c>
      <ns0:c r="F13" s="21" t="str">
        <ns0:v>Break (min)</ns0:v>
      </ns0:c>
      <ns0:c r="G13" s="21" t="str">
        <ns0:v>Hours</ns0:v>
      </ns0:c>
      <ns0:c r="H13" s="21" t="str">
        <ns0:v>Work / notes</ns0:v>
      </ns0:c>
    </ns0:row>
    <ns0:row r="14" ht="29" customHeight="1">
      <ns0:c r="A14" s="100"/>
      <ns0:c r="B14" s="25"/>
      <ns0:c r="C14" s="25"/>
      <ns0:c r="D14" s="107" t="n">
        <ns0:v>0.3541666666666667</ns0:v>
      </ns0:c>
      <ns0:c r="E14" s="107" t="n">
        <ns0:v>0.7291666666666666</ns0:v>
      </ns0:c>
      <ns0:c r="F14" s="25"/>
      <ns0:c r="G14" s="108" t="n">
        <ns0:f>IF(COUNT(D14,E14)&lt;2,"",IF(MOD(E14-D14,1)*24-F14/60&lt;0,"Check break",ROUND(MOD(E14-D14,1)*24-F14/60,2)))</ns0:f>
        <ns0:v>9</ns0:v>
      </ns0:c>
      <ns0:c r="H14" s="25"/>
    </ns0:row>
    <ns0:row r="15" ht="29" customHeight="1">
      <ns0:c r="A15" s="101"/>
      <ns0:c r="B15" s="26"/>
      <ns0:c r="C15" s="26"/>
      <ns0:c r="D15" s="109" t="n">
        <ns0:v>0.3541666666666667</ns0:v>
      </ns0:c>
      <ns0:c r="E15" s="109" t="n">
        <ns0:v>0.7291666666666666</ns0:v>
      </ns0:c>
      <ns0:c r="F15" s="26"/>
      <ns0:c r="G15" s="110" t="n">
        <ns0:f>IF(COUNT(D15,E15)&lt;2,"",IF(MOD(E15-D15,1)*24-F15/60&lt;0,"Check break",ROUND(MOD(E15-D15,1)*24-F15/60,2)))</ns0:f>
        <ns0:v>9</ns0:v>
      </ns0:c>
      <ns0:c r="H15" s="26"/>
    </ns0:row>
    <ns0:row r="16" ht="29" customHeight="1">
      <ns0:c r="A16" s="101"/>
      <ns0:c r="B16" s="26"/>
      <ns0:c r="C16" s="26"/>
      <ns0:c r="D16" s="109" t="n">
        <ns0:v>0.3541666666666667</ns0:v>
      </ns0:c>
      <ns0:c r="E16" s="109" t="n">
        <ns0:v>0.7291666666666666</ns0:v>
      </ns0:c>
      <ns0:c r="F16" s="26"/>
      <ns0:c r="G16" s="110" t="n">
        <ns0:f>IF(COUNT(D16,E16)&lt;2,"",IF(MOD(E16-D16,1)*24-F16/60&lt;0,"Check break",ROUND(MOD(E16-D16,1)*24-F16/60,2)))</ns0:f>
        <ns0:v>9</ns0:v>
      </ns0:c>
      <ns0:c r="H16" s="26"/>
    </ns0:row>
    <ns0:row r="17" ht="29" customHeight="1">
      <ns0:c r="A17" s="101"/>
      <ns0:c r="B17" s="26"/>
      <ns0:c r="C17" s="26"/>
      <ns0:c r="D17" s="109" t="n">
        <ns0:v>0.3541666666666667</ns0:v>
      </ns0:c>
      <ns0:c r="E17" s="109" t="n">
        <ns0:v>0.7291666666666666</ns0:v>
      </ns0:c>
      <ns0:c r="F17" s="26"/>
      <ns0:c r="G17" s="110" t="n">
        <ns0:f>IF(COUNT(D17,E17)&lt;2,"",IF(MOD(E17-D17,1)*24-F17/60&lt;0,"Check break",ROUND(MOD(E17-D17,1)*24-F17/60,2)))</ns0:f>
        <ns0:v>9</ns0:v>
      </ns0:c>
      <ns0:c r="H17" s="26"/>
    </ns0:row>
    <ns0:row r="18" ht="29" customHeight="1">
      <ns0:c r="A18" s="101"/>
      <ns0:c r="B18" s="26"/>
      <ns0:c r="C18" s="26"/>
      <ns0:c r="D18" s="109" t="n">
        <ns0:v>0.3541666666666667</ns0:v>
      </ns0:c>
      <ns0:c r="E18" s="109" t="n">
        <ns0:v>0.7291666666666666</ns0:v>
      </ns0:c>
      <ns0:c r="F18" s="26"/>
      <ns0:c r="G18" s="110" t="n">
        <ns0:f>IF(COUNT(D18,E18)&lt;2,"",IF(MOD(E18-D18,1)*24-F18/60&lt;0,"Check break",ROUND(MOD(E18-D18,1)*24-F18/60,2)))</ns0:f>
        <ns0:v>9</ns0:v>
      </ns0:c>
      <ns0:c r="H18" s="26"/>
    </ns0:row>
    <ns0:row r="19" ht="29" customHeight="1">
      <ns0:c r="A19" s="101"/>
      <ns0:c r="B19" s="26"/>
      <ns0:c r="C19" s="26"/>
      <ns0:c r="D19" s="109" t="n">
        <ns0:v>0.3541666666666667</ns0:v>
      </ns0:c>
      <ns0:c r="E19" s="109" t="n">
        <ns0:v>0.5208333333333334</ns0:v>
      </ns0:c>
      <ns0:c r="F19" s="26"/>
      <ns0:c r="G19" s="110" t="n">
        <ns0:f>IF(COUNT(D19,E19)&lt;2,"",IF(MOD(E19-D19,1)*24-F19/60&lt;0,"Check break",ROUND(MOD(E19-D19,1)*24-F19/60,2)))</ns0:f>
        <ns0:v>4</ns0:v>
      </ns0:c>
      <ns0:c r="H19" s="26"/>
    </ns0:row>
    <ns0:row r="20" ht="29" customHeight="1">
      <ns0:c r="A20" s="101"/>
      <ns0:c r="B20" s="26"/>
      <ns0:c r="C20" s="26"/>
      <ns0:c r="D20" s="109"/>
      <ns0:c r="E20" s="109"/>
      <ns0:c r="F20" s="26"/>
      <ns0:c r="G20" s="110" t="str">
        <ns0:f>IF(COUNT(D20,E20)&lt;2,"",IF(MOD(E20-D20,1)*24-F20/60&lt;0,"Check break",ROUND(MOD(E20-D20,1)*24-F20/60,2)))</ns0:f>
      </ns0:c>
      <ns0:c r="H20" s="26"/>
    </ns0:row>
    <ns0:row r="21" ht="29" customHeight="1">
      <ns0:c r="A21" s="101"/>
      <ns0:c r="B21" s="26"/>
      <ns0:c r="C21" s="26"/>
      <ns0:c r="D21" s="109"/>
      <ns0:c r="E21" s="109"/>
      <ns0:c r="F21" s="26"/>
      <ns0:c r="G21" s="110" t="str">
        <ns0:f>IF(COUNT(D21,E21)&lt;2,"",IF(MOD(E21-D21,1)*24-F21/60&lt;0,"Check break",ROUND(MOD(E21-D21,1)*24-F21/60,2)))</ns0:f>
      </ns0:c>
      <ns0:c r="H21" s="26"/>
    </ns0:row>
    <ns0:row r="22" ht="29" customHeight="1">
      <ns0:c r="A22" s="101"/>
      <ns0:c r="B22" s="26"/>
      <ns0:c r="C22" s="26"/>
      <ns0:c r="D22" s="109"/>
      <ns0:c r="E22" s="109"/>
      <ns0:c r="F22" s="26"/>
      <ns0:c r="G22" s="110" t="str">
        <ns0:f>IF(COUNT(D22,E22)&lt;2,"",IF(MOD(E22-D22,1)*24-F22/60&lt;0,"Check break",ROUND(MOD(E22-D22,1)*24-F22/60,2)))</ns0:f>
      </ns0:c>
      <ns0:c r="H22" s="26"/>
    </ns0:row>
    <ns0:row r="23" ht="29" customHeight="1">
      <ns0:c r="A23" s="101"/>
      <ns0:c r="B23" s="26"/>
      <ns0:c r="C23" s="26"/>
      <ns0:c r="D23" s="109"/>
      <ns0:c r="E23" s="109"/>
      <ns0:c r="F23" s="26"/>
      <ns0:c r="G23" s="110" t="str">
        <ns0:f>IF(COUNT(D23,E23)&lt;2,"",IF(MOD(E23-D23,1)*24-F23/60&lt;0,"Check break",ROUND(MOD(E23-D23,1)*24-F23/60,2)))</ns0:f>
      </ns0:c>
      <ns0:c r="H23" s="26"/>
    </ns0:row>
    <ns0:row r="24" ht="29" customHeight="1">
      <ns0:c r="A24" s="101"/>
      <ns0:c r="B24" s="26"/>
      <ns0:c r="C24" s="26"/>
      <ns0:c r="D24" s="109"/>
      <ns0:c r="E24" s="109"/>
      <ns0:c r="F24" s="26"/>
      <ns0:c r="G24" s="110" t="str">
        <ns0:f>IF(COUNT(D24,E24)&lt;2,"",IF(MOD(E24-D24,1)*24-F24/60&lt;0,"Check break",ROUND(MOD(E24-D24,1)*24-F24/60,2)))</ns0:f>
      </ns0:c>
      <ns0:c r="H24" s="26"/>
    </ns0:row>
    <ns0:row r="25" ht="29" customHeight="1">
      <ns0:c r="A25" s="101"/>
      <ns0:c r="B25" s="26"/>
      <ns0:c r="C25" s="26"/>
      <ns0:c r="D25" s="109"/>
      <ns0:c r="E25" s="109"/>
      <ns0:c r="F25" s="26"/>
      <ns0:c r="G25" s="110" t="str">
        <ns0:f>IF(COUNT(D25,E25)&lt;2,"",IF(MOD(E25-D25,1)*24-F25/60&lt;0,"Check break",ROUND(MOD(E25-D25,1)*24-F25/60,2)))</ns0:f>
      </ns0:c>
      <ns0:c r="H25" s="26"/>
    </ns0:row>
    <ns0:row r="26" ht="29" customHeight="1">
      <ns0:c r="A26" s="101"/>
      <ns0:c r="B26" s="26"/>
      <ns0:c r="C26" s="26"/>
      <ns0:c r="D26" s="109"/>
      <ns0:c r="E26" s="109"/>
      <ns0:c r="F26" s="26"/>
      <ns0:c r="G26" s="110" t="str">
        <ns0:f>IF(COUNT(D26,E26)&lt;2,"",IF(MOD(E26-D26,1)*24-F26/60&lt;0,"Check break",ROUND(MOD(E26-D26,1)*24-F26/60,2)))</ns0:f>
      </ns0:c>
      <ns0:c r="H26" s="26"/>
    </ns0:row>
    <ns0:row r="27" ht="29" customHeight="1">
      <ns0:c r="A27" s="101"/>
      <ns0:c r="B27" s="26"/>
      <ns0:c r="C27" s="26"/>
      <ns0:c r="D27" s="109"/>
      <ns0:c r="E27" s="109"/>
      <ns0:c r="F27" s="26"/>
      <ns0:c r="G27" s="110" t="str">
        <ns0:f>IF(COUNT(D27,E27)&lt;2,"",IF(MOD(E27-D27,1)*24-F27/60&lt;0,"Check break",ROUND(MOD(E27-D27,1)*24-F27/60,2)))</ns0:f>
      </ns0:c>
      <ns0:c r="H27" s="26"/>
    </ns0:row>
    <ns0:row r="28" ht="29" customHeight="1">
      <ns0:c r="A28" s="101"/>
      <ns0:c r="B28" s="26"/>
      <ns0:c r="C28" s="26"/>
      <ns0:c r="D28" s="109"/>
      <ns0:c r="E28" s="109"/>
      <ns0:c r="F28" s="26"/>
      <ns0:c r="G28" s="110" t="str">
        <ns0:f>IF(COUNT(D28,E28)&lt;2,"",IF(MOD(E28-D28,1)*24-F28/60&lt;0,"Check break",ROUND(MOD(E28-D28,1)*24-F28/60,2)))</ns0:f>
      </ns0:c>
      <ns0:c r="H28" s="26"/>
    </ns0:row>
    <ns0:row r="29" ht="29" customHeight="1">
      <ns0:c r="A29" s="101"/>
      <ns0:c r="B29" s="26"/>
      <ns0:c r="C29" s="26"/>
      <ns0:c r="D29" s="109"/>
      <ns0:c r="E29" s="109"/>
      <ns0:c r="F29" s="26"/>
      <ns0:c r="G29" s="110" t="str">
        <ns0:f>IF(COUNT(D29,E29)&lt;2,"",IF(MOD(E29-D29,1)*24-F29/60&lt;0,"Check break",ROUND(MOD(E29-D29,1)*24-F29/60,2)))</ns0:f>
      </ns0:c>
      <ns0:c r="H29" s="26"/>
    </ns0:row>
    <ns0:row r="30" ht="29" customHeight="1">
      <ns0:c r="A30" s="103"/>
      <ns0:c r="B30" s="102"/>
      <ns0:c r="C30" s="102"/>
      <ns0:c r="D30" s="111"/>
      <ns0:c r="E30" s="111"/>
      <ns0:c r="F30" s="102"/>
      <ns0:c r="G30" s="112" t="str">
        <ns0:f>IF(COUNT(D30,E30)&lt;2,"",IF(MOD(E30-D30,1)*24-F30/60&lt;0,"Check break",ROUND(MOD(E30-D30,1)*24-F30/60,2)))</ns0:f>
      </ns0:c>
      <ns0:c r="H30" s="102"/>
    </ns0:row>
    <ns0:row r="31" ht="21" customHeight="1">
      <ns0:c r="A31" s="2"/>
      <ns0:c r="B31" s="2"/>
      <ns0:c r="C31" s="2"/>
      <ns0:c r="D31" s="2"/>
      <ns0:c r="E31" s="2"/>
      <ns0:c r="F31" s="2"/>
      <ns0:c r="G31" s="40"/>
      <ns0:c r="H31" s="2"/>
    </ns0:row>
    <ns0:row r="32" ht="21" customHeight="1">
      <ns0:c r="A32" s="2"/>
      <ns0:c r="B32" s="2"/>
      <ns0:c r="C32" s="2"/>
      <ns0:c r="D32" s="2"/>
      <ns0:c r="E32" s="2"/>
      <ns0:c r="F32" s="2" t="str">
        <ns0:v>Total hours</ns0:v>
      </ns0:c>
      <ns0:c r="G32" s="40" t="n">
        <ns0:f>IF(COUNTIFS(G14:G30,"Check break")&gt;0,"Check break",IF(COUNT(G14:G30)=0,"",SUM(G14:G30)))</ns0:f>
        <ns0:v>49</ns0:v>
      </ns0:c>
      <ns0:c r="H32" s="2"/>
    </ns0:row>
    <ns0:row r="33" ht="21" customHeight="1">
      <ns0:c r="A33" s="2"/>
      <ns0:c r="B33" s="2"/>
      <ns0:c r="C33" s="2"/>
      <ns0:c r="D33" s="2"/>
      <ns0:c r="E33" s="2"/>
      <ns0:c r="F33" s="2"/>
      <ns0:c r="G33" s="2"/>
      <ns0:c r="H33" s="2"/>
    </ns0:row>
    <ns0:row r="34" ht="30" customHeight="1">
      <ns0:c r="A34" s="6" t="str">
        <ns0:v>Original sample times retained. Clear for a new job. Overnight shifts supported; split shifts of 24+ hours.</ns0:v>
      </ns0:c>
      <ns0:c r="B34" s="6"/>
      <ns0:c r="C34" s="6"/>
      <ns0:c r="D34" s="6"/>
      <ns0:c r="E34" s="6"/>
      <ns0:c r="F34" s="6"/>
      <ns0:c r="G34" s="6"/>
      <ns0:c r="H34" s="6"/>
    </ns0:row>
    <ns0:row r="35" ht="21" customHeight="1">
      <ns0:c r="A35" s="2"/>
      <ns0:c r="B35" s="2"/>
      <ns0:c r="C35" s="2"/>
      <ns0:c r="D35" s="2"/>
      <ns0:c r="E35" s="2"/>
      <ns0:c r="F35" s="2"/>
      <ns0:c r="G35" s="2"/>
      <ns0:c r="H35" s="2"/>
    </ns0:row>
    <ns0:row r="36" ht="21" customHeight="1">
      <ns0:c r="A36" s="2"/>
      <ns0:c r="B36" s="2"/>
      <ns0:c r="C36" s="2"/>
      <ns0:c r="D36" s="2"/>
      <ns0:c r="E36" s="2"/>
      <ns0:c r="F36" s="2"/>
      <ns0:c r="G36" s="2"/>
      <ns0:c r="H36" s="2"/>
    </ns0:row>
    <ns0:row r="38">
      <ns0:c r="A38" s="121"/>
      <ns0:c r="B38" s="121"/>
      <ns0:c r="C38" s="121"/>
      <ns0:c r="D38" s="121"/>
      <ns0:c r="E38" s="121"/>
      <ns0:c r="F38" s="121"/>
      <ns0:c r="G38" s="121"/>
      <ns0:c r="H38" s="121"/>
    </ns0:row>
    <ns0:row r="39">
      <ns0:c r="A39" s="120" t="str">
        <ns0:v>ASH RESTORATION</ns0:v>
      </ns0:c>
      <ns0:c r="B39" s="120"/>
      <ns0:c r="C39" s="120"/>
      <ns0:c r="D39" s="120"/>
      <ns0:c r="E39" s="120"/>
      <ns0:c r="F39" s="120"/>
      <ns0:c r="G39" s="120"/>
      <ns0:c r="H39" s="120"/>
    </ns0:row>
    <ns0:row r="40">
      <ns0:c r="A40" s="120" t="str">
        <ns0:v>Metro Vancouver 604-597-4026    |    Calgary 403-561-1334    |    ashrestoration.com</ns0:v>
      </ns0:c>
      <ns0:c r="B40" s="120"/>
      <ns0:c r="C40" s="120"/>
      <ns0:c r="D40" s="120"/>
      <ns0:c r="E40" s="120"/>
      <ns0:c r="F40" s="120"/>
      <ns0:c r="G40" s="120"/>
      <ns0:c r="H40" s="120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34:H34"/>
    <ns0:mergeCell ref="A39:H39"/>
    <ns0:mergeCell ref="A40:H40"/>
  </ns0:mergeCells>
  <ns0:dataValidations count="1">
    <ns0:dataValidation type="list" sqref="C14:C30" showDropDown="0" allowBlank="1">
      <ns0:formula1>ASH_List_C</ns0:formula1>
    </ns0:dataValidation>
  </ns0:dataValidations>
  <ns0:printOptions horizontalCentered="1" gridLines="0" headings="0"/>
  <ns0:pageMargins left="0.4" right="0.4" top="0.4" bottom="0.4" header="0.15" footer="0.15"/>
  <ns0:pageSetup paperSize="1" orientation="landscape" fitToWidth="1" fitToHeight="1"/>
  <ns0:drawing ns1:id="R4123d3595d6e4824"/>
</ns0:worksheet>
</file>

<file path=xl/worksheets/sheet7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>
      <ns0:pane ySplit="13" topLeftCell="A14" activePane="bottomLeft" state="frozen"/>
    </ns0:sheetView>
  </ns0:sheetViews>
  <ns0:sheetFormatPr defaultRowHeight="15"/>
  <ns0:cols>
    <ns0:col min="1" max="1" width="11.109999656677246" hidden="0" customWidth="1"/>
    <ns0:col min="2" max="2" width="13.890000343322754" hidden="0" customWidth="1"/>
    <ns0:col min="3" max="3" width="12.220000267028809" hidden="0" customWidth="1"/>
    <ns0:col min="4" max="4" width="10.5600004196167" hidden="0" customWidth="1"/>
    <ns0:col min="5" max="5" width="10" hidden="0" customWidth="1"/>
    <ns0:col min="6" max="6" width="11.109999656677246" hidden="0" customWidth="1"/>
    <ns0:col min="7" max="7" width="13.329999923706055" hidden="0" customWidth="1"/>
    <ns0:col min="8" max="8" width="16.670000076293945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Drying readings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1" customHeight="1">
      <ns0:c r="A8" s="2" t="str">
        <ns0:v>Our file</ns0:v>
      </ns0:c>
      <ns0:c r="B8" s="2"/>
      <ns0:c r="C8" s="2" t="str">
        <ns0:f>IF('Information Input'!G23="","",'Information Input'!G23)</ns0:f>
      </ns0:c>
      <ns0:c r="D8" s="2"/>
      <ns0:c r="E8" s="2"/>
      <ns0:c r="F8" s="2"/>
      <ns0:c r="G8" s="2"/>
      <ns0:c r="H8" s="2"/>
    </ns0:row>
    <ns0:row r="9" ht="21" customHeight="1">
      <ns0:c r="A9" s="2" t="str">
        <ns0:v>Insured</ns0:v>
      </ns0:c>
      <ns0:c r="B9" s="2"/>
      <ns0:c r="C9" s="2" t="str">
        <ns0:f>IF('Information Input'!C11="","",'Information Input'!C11)</ns0:f>
      </ns0:c>
      <ns0:c r="D9" s="2"/>
      <ns0:c r="E9" s="2"/>
      <ns0:c r="F9" s="2"/>
      <ns0:c r="G9" s="2"/>
      <ns0:c r="H9" s="2"/>
    </ns0:row>
    <ns0:row r="10" ht="21" customHeight="1">
      <ns0:c r="A10" s="2" t="str">
        <ns0:v>Loss location</ns0:v>
      </ns0:c>
      <ns0:c r="B10" s="2"/>
      <ns0:c r="C10" s="2" t="str">
        <ns0:f>IF('Information Input'!C15="","",'Information Input'!C15)</ns0:f>
      </ns0:c>
      <ns0:c r="D10" s="2"/>
      <ns0:c r="E10" s="2"/>
      <ns0:c r="F10" s="2"/>
      <ns0:c r="G10" s="2"/>
      <ns0:c r="H10" s="2"/>
    </ns0:row>
    <ns0:row r="11" ht="21" customHeight="1">
      <ns0:c r="A11" s="2" t="str">
        <ns0:v>Claim number</ns0:v>
      </ns0:c>
      <ns0:c r="B11" s="2"/>
      <ns0:c r="C11" s="2" t="str">
        <ns0:f>IF('Information Input'!G13="","",'Information Input'!G13)</ns0:f>
      </ns0:c>
      <ns0:c r="D11" s="2"/>
      <ns0:c r="E11" s="2"/>
      <ns0:c r="F11" s="2"/>
      <ns0:c r="G11" s="2"/>
      <ns0:c r="H11" s="2"/>
    </ns0:row>
    <ns0:row r="12" ht="21" customHeight="1">
      <ns0:c r="A12" s="2"/>
      <ns0:c r="B12" s="2"/>
      <ns0:c r="C12" s="2"/>
      <ns0:c r="D12" s="2"/>
      <ns0:c r="E12" s="2"/>
      <ns0:c r="F12" s="2"/>
      <ns0:c r="G12" s="2"/>
      <ns0:c r="H12" s="2"/>
    </ns0:row>
    <ns0:row r="13" ht="32" customHeight="1">
      <ns0:c r="A13" s="21" t="str">
        <ns0:v>Date / time</ns0:v>
      </ns0:c>
      <ns0:c r="B13" s="21" t="str">
        <ns0:v>Room / area</ns0:v>
      </ns0:c>
      <ns0:c r="C13" s="21" t="str">
        <ns0:v>Material / point</ns0:v>
      </ns0:c>
      <ns0:c r="D13" s="21" t="str">
        <ns0:v>Temp. (°C)</ns0:v>
      </ns0:c>
      <ns0:c r="E13" s="21" t="str">
        <ns0:v>Temp. (°F)</ns0:v>
      </ns0:c>
      <ns0:c r="F13" s="21" t="str">
        <ns0:v>RH (%)</ns0:v>
      </ns0:c>
      <ns0:c r="G13" s="21" t="str">
        <ns0:v>Moisture / scale</ns0:v>
      </ns0:c>
      <ns0:c r="H13" s="21" t="str">
        <ns0:v>Drying goal / notes</ns0:v>
      </ns0:c>
    </ns0:row>
    <ns0:row r="14" ht="29" customHeight="1">
      <ns0:c r="A14" s="113"/>
      <ns0:c r="B14" s="25"/>
      <ns0:c r="C14" s="25"/>
      <ns0:c r="D14" s="114" t="n">
        <ns0:v>19.5</ns0:v>
      </ns0:c>
      <ns0:c r="E14" s="114" t="n">
        <ns0:f>IF(COUNT(D14)=0,"",ROUND(D14*9/5+32,1))</ns0:f>
        <ns0:v>67.1</ns0:v>
      </ns0:c>
      <ns0:c r="F14" s="25" t="n">
        <ns0:v>68</ns0:v>
      </ns0:c>
      <ns0:c r="G14" s="25"/>
      <ns0:c r="H14" s="25"/>
    </ns0:row>
    <ns0:row r="15" ht="29" customHeight="1">
      <ns0:c r="A15" s="115"/>
      <ns0:c r="B15" s="26"/>
      <ns0:c r="C15" s="26"/>
      <ns0:c r="D15" s="116" t="n">
        <ns0:v>21</ns0:v>
      </ns0:c>
      <ns0:c r="E15" s="116" t="n">
        <ns0:f>IF(COUNT(D15)=0,"",ROUND(D15*9/5+32,1))</ns0:f>
        <ns0:v>69.8</ns0:v>
      </ns0:c>
      <ns0:c r="F15" s="26" t="n">
        <ns0:v>60</ns0:v>
      </ns0:c>
      <ns0:c r="G15" s="26"/>
      <ns0:c r="H15" s="26"/>
    </ns0:row>
    <ns0:row r="16" ht="29" customHeight="1">
      <ns0:c r="A16" s="115"/>
      <ns0:c r="B16" s="26"/>
      <ns0:c r="C16" s="26"/>
      <ns0:c r="D16" s="116" t="n">
        <ns0:v>23</ns0:v>
      </ns0:c>
      <ns0:c r="E16" s="116" t="n">
        <ns0:f>IF(COUNT(D16)=0,"",ROUND(D16*9/5+32,1))</ns0:f>
        <ns0:v>73.4</ns0:v>
      </ns0:c>
      <ns0:c r="F16" s="26" t="n">
        <ns0:v>51</ns0:v>
      </ns0:c>
      <ns0:c r="G16" s="26"/>
      <ns0:c r="H16" s="26"/>
    </ns0:row>
    <ns0:row r="17" ht="29" customHeight="1">
      <ns0:c r="A17" s="115"/>
      <ns0:c r="B17" s="26"/>
      <ns0:c r="C17" s="26"/>
      <ns0:c r="D17" s="116"/>
      <ns0:c r="E17" s="116" t="str">
        <ns0:f>IF(COUNT(D17)=0,"",ROUND(D17*9/5+32,1))</ns0:f>
      </ns0:c>
      <ns0:c r="F17" s="26"/>
      <ns0:c r="G17" s="26"/>
      <ns0:c r="H17" s="26"/>
    </ns0:row>
    <ns0:row r="18" ht="29" customHeight="1">
      <ns0:c r="A18" s="115"/>
      <ns0:c r="B18" s="26"/>
      <ns0:c r="C18" s="26"/>
      <ns0:c r="D18" s="116"/>
      <ns0:c r="E18" s="116" t="str">
        <ns0:f>IF(COUNT(D18)=0,"",ROUND(D18*9/5+32,1))</ns0:f>
      </ns0:c>
      <ns0:c r="F18" s="26"/>
      <ns0:c r="G18" s="26"/>
      <ns0:c r="H18" s="26"/>
    </ns0:row>
    <ns0:row r="19" ht="29" customHeight="1">
      <ns0:c r="A19" s="115"/>
      <ns0:c r="B19" s="26"/>
      <ns0:c r="C19" s="26"/>
      <ns0:c r="D19" s="116"/>
      <ns0:c r="E19" s="116" t="str">
        <ns0:f>IF(COUNT(D19)=0,"",ROUND(D19*9/5+32,1))</ns0:f>
      </ns0:c>
      <ns0:c r="F19" s="26"/>
      <ns0:c r="G19" s="26"/>
      <ns0:c r="H19" s="26"/>
    </ns0:row>
    <ns0:row r="20" ht="29" customHeight="1">
      <ns0:c r="A20" s="115"/>
      <ns0:c r="B20" s="26"/>
      <ns0:c r="C20" s="26"/>
      <ns0:c r="D20" s="116"/>
      <ns0:c r="E20" s="116" t="str">
        <ns0:f>IF(COUNT(D20)=0,"",ROUND(D20*9/5+32,1))</ns0:f>
      </ns0:c>
      <ns0:c r="F20" s="26"/>
      <ns0:c r="G20" s="26"/>
      <ns0:c r="H20" s="26"/>
    </ns0:row>
    <ns0:row r="21" ht="29" customHeight="1">
      <ns0:c r="A21" s="115"/>
      <ns0:c r="B21" s="26"/>
      <ns0:c r="C21" s="26"/>
      <ns0:c r="D21" s="116"/>
      <ns0:c r="E21" s="116" t="str">
        <ns0:f>IF(COUNT(D21)=0,"",ROUND(D21*9/5+32,1))</ns0:f>
      </ns0:c>
      <ns0:c r="F21" s="26"/>
      <ns0:c r="G21" s="26"/>
      <ns0:c r="H21" s="26"/>
    </ns0:row>
    <ns0:row r="22" ht="29" customHeight="1">
      <ns0:c r="A22" s="115"/>
      <ns0:c r="B22" s="26"/>
      <ns0:c r="C22" s="26"/>
      <ns0:c r="D22" s="116"/>
      <ns0:c r="E22" s="116" t="str">
        <ns0:f>IF(COUNT(D22)=0,"",ROUND(D22*9/5+32,1))</ns0:f>
      </ns0:c>
      <ns0:c r="F22" s="26"/>
      <ns0:c r="G22" s="26"/>
      <ns0:c r="H22" s="26"/>
    </ns0:row>
    <ns0:row r="23" ht="29" customHeight="1">
      <ns0:c r="A23" s="115"/>
      <ns0:c r="B23" s="26"/>
      <ns0:c r="C23" s="26"/>
      <ns0:c r="D23" s="116"/>
      <ns0:c r="E23" s="116" t="str">
        <ns0:f>IF(COUNT(D23)=0,"",ROUND(D23*9/5+32,1))</ns0:f>
      </ns0:c>
      <ns0:c r="F23" s="26"/>
      <ns0:c r="G23" s="26"/>
      <ns0:c r="H23" s="26"/>
    </ns0:row>
    <ns0:row r="24" ht="29" customHeight="1">
      <ns0:c r="A24" s="115"/>
      <ns0:c r="B24" s="26"/>
      <ns0:c r="C24" s="26"/>
      <ns0:c r="D24" s="116"/>
      <ns0:c r="E24" s="116" t="str">
        <ns0:f>IF(COUNT(D24)=0,"",ROUND(D24*9/5+32,1))</ns0:f>
      </ns0:c>
      <ns0:c r="F24" s="26"/>
      <ns0:c r="G24" s="26"/>
      <ns0:c r="H24" s="26"/>
    </ns0:row>
    <ns0:row r="25" ht="29" customHeight="1">
      <ns0:c r="A25" s="115"/>
      <ns0:c r="B25" s="26"/>
      <ns0:c r="C25" s="26"/>
      <ns0:c r="D25" s="116"/>
      <ns0:c r="E25" s="116" t="str">
        <ns0:f>IF(COUNT(D25)=0,"",ROUND(D25*9/5+32,1))</ns0:f>
      </ns0:c>
      <ns0:c r="F25" s="26"/>
      <ns0:c r="G25" s="26"/>
      <ns0:c r="H25" s="26"/>
    </ns0:row>
    <ns0:row r="26" ht="29" customHeight="1">
      <ns0:c r="A26" s="115"/>
      <ns0:c r="B26" s="26"/>
      <ns0:c r="C26" s="26"/>
      <ns0:c r="D26" s="116"/>
      <ns0:c r="E26" s="116" t="str">
        <ns0:f>IF(COUNT(D26)=0,"",ROUND(D26*9/5+32,1))</ns0:f>
      </ns0:c>
      <ns0:c r="F26" s="26"/>
      <ns0:c r="G26" s="26"/>
      <ns0:c r="H26" s="26"/>
    </ns0:row>
    <ns0:row r="27" ht="29" customHeight="1">
      <ns0:c r="A27" s="115"/>
      <ns0:c r="B27" s="26"/>
      <ns0:c r="C27" s="26"/>
      <ns0:c r="D27" s="116"/>
      <ns0:c r="E27" s="116" t="str">
        <ns0:f>IF(COUNT(D27)=0,"",ROUND(D27*9/5+32,1))</ns0:f>
      </ns0:c>
      <ns0:c r="F27" s="26"/>
      <ns0:c r="G27" s="26"/>
      <ns0:c r="H27" s="26"/>
    </ns0:row>
    <ns0:row r="28" ht="29" customHeight="1">
      <ns0:c r="A28" s="115"/>
      <ns0:c r="B28" s="26"/>
      <ns0:c r="C28" s="26"/>
      <ns0:c r="D28" s="116"/>
      <ns0:c r="E28" s="116" t="str">
        <ns0:f>IF(COUNT(D28)=0,"",ROUND(D28*9/5+32,1))</ns0:f>
      </ns0:c>
      <ns0:c r="F28" s="26"/>
      <ns0:c r="G28" s="26"/>
      <ns0:c r="H28" s="26"/>
    </ns0:row>
    <ns0:row r="29" ht="29" customHeight="1">
      <ns0:c r="A29" s="115"/>
      <ns0:c r="B29" s="26"/>
      <ns0:c r="C29" s="26"/>
      <ns0:c r="D29" s="116"/>
      <ns0:c r="E29" s="116" t="str">
        <ns0:f>IF(COUNT(D29)=0,"",ROUND(D29*9/5+32,1))</ns0:f>
      </ns0:c>
      <ns0:c r="F29" s="26"/>
      <ns0:c r="G29" s="26"/>
      <ns0:c r="H29" s="26"/>
    </ns0:row>
    <ns0:row r="30" ht="29" customHeight="1">
      <ns0:c r="A30" s="117"/>
      <ns0:c r="B30" s="102"/>
      <ns0:c r="C30" s="102"/>
      <ns0:c r="D30" s="118"/>
      <ns0:c r="E30" s="118" t="str">
        <ns0:f>IF(COUNT(D30)=0,"",ROUND(D30*9/5+32,1))</ns0:f>
      </ns0:c>
      <ns0:c r="F30" s="102"/>
      <ns0:c r="G30" s="102"/>
      <ns0:c r="H30" s="102"/>
    </ns0:row>
    <ns0:row r="31" ht="21" customHeight="1">
      <ns0:c r="A31" s="2"/>
      <ns0:c r="B31" s="2"/>
      <ns0:c r="C31" s="2"/>
      <ns0:c r="D31" s="2"/>
      <ns0:c r="E31" s="2"/>
      <ns0:c r="F31" s="2"/>
      <ns0:c r="G31" s="2"/>
      <ns0:c r="H31" s="2"/>
    </ns0:row>
    <ns0:row r="32" ht="30" customHeight="1">
      <ns0:c r="A32" s="6" t="str">
        <ns0:v>Record moisture with its meter scale (for example, %WME or relative). Original temperature/RH samples retained.</ns0:v>
      </ns0:c>
      <ns0:c r="B32" s="6"/>
      <ns0:c r="C32" s="6"/>
      <ns0:c r="D32" s="6"/>
      <ns0:c r="E32" s="6"/>
      <ns0:c r="F32" s="6"/>
      <ns0:c r="G32" s="6"/>
      <ns0:c r="H32" s="6"/>
    </ns0:row>
    <ns0:row r="33" ht="21" customHeight="1">
      <ns0:c r="A33" s="2"/>
      <ns0:c r="B33" s="2"/>
      <ns0:c r="C33" s="2"/>
      <ns0:c r="D33" s="2"/>
      <ns0:c r="E33" s="2"/>
      <ns0:c r="F33" s="2"/>
      <ns0:c r="G33" s="2"/>
      <ns0:c r="H33" s="2"/>
    </ns0:row>
    <ns0:row r="34" ht="21" customHeight="1">
      <ns0:c r="A34" s="2"/>
      <ns0:c r="B34" s="2"/>
      <ns0:c r="C34" s="2"/>
      <ns0:c r="D34" s="2"/>
      <ns0:c r="E34" s="2"/>
      <ns0:c r="F34" s="2"/>
      <ns0:c r="G34" s="2"/>
      <ns0:c r="H34" s="2"/>
    </ns0:row>
    <ns0:row r="35" ht="21" customHeight="1">
      <ns0:c r="A35" s="2"/>
      <ns0:c r="B35" s="2"/>
      <ns0:c r="C35" s="2"/>
      <ns0:c r="D35" s="2"/>
      <ns0:c r="E35" s="2"/>
      <ns0:c r="F35" s="2"/>
      <ns0:c r="G35" s="2"/>
      <ns0:c r="H35" s="2"/>
    </ns0:row>
    <ns0:row r="36" ht="21" customHeight="1">
      <ns0:c r="A36" s="2"/>
      <ns0:c r="B36" s="2"/>
      <ns0:c r="C36" s="2"/>
      <ns0:c r="D36" s="2"/>
      <ns0:c r="E36" s="2"/>
      <ns0:c r="F36" s="2"/>
      <ns0:c r="G36" s="2"/>
      <ns0:c r="H36" s="2"/>
    </ns0:row>
    <ns0:row r="38">
      <ns0:c r="A38" s="121"/>
      <ns0:c r="B38" s="121"/>
      <ns0:c r="C38" s="121"/>
      <ns0:c r="D38" s="121"/>
      <ns0:c r="E38" s="121"/>
      <ns0:c r="F38" s="121"/>
      <ns0:c r="G38" s="121"/>
      <ns0:c r="H38" s="121"/>
    </ns0:row>
    <ns0:row r="39">
      <ns0:c r="A39" s="120" t="str">
        <ns0:v>ASH RESTORATION</ns0:v>
      </ns0:c>
      <ns0:c r="B39" s="120"/>
      <ns0:c r="C39" s="120"/>
      <ns0:c r="D39" s="120"/>
      <ns0:c r="E39" s="120"/>
      <ns0:c r="F39" s="120"/>
      <ns0:c r="G39" s="120"/>
      <ns0:c r="H39" s="120"/>
    </ns0:row>
    <ns0:row r="40">
      <ns0:c r="A40" s="120" t="str">
        <ns0:v>Metro Vancouver 604-597-4026    |    Calgary 403-561-1334    |    ashrestoration.com</ns0:v>
      </ns0:c>
      <ns0:c r="B40" s="120"/>
      <ns0:c r="C40" s="120"/>
      <ns0:c r="D40" s="120"/>
      <ns0:c r="E40" s="120"/>
      <ns0:c r="F40" s="120"/>
      <ns0:c r="G40" s="120"/>
      <ns0:c r="H40" s="120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32:H32"/>
    <ns0:mergeCell ref="A39:H39"/>
    <ns0:mergeCell ref="A40:H40"/>
  </ns0:mergeCells>
  <ns0:dataValidations count="3">
    <ns0:dataValidation type="decimal" operator="between" sqref="F14:F30" showDropDown="0" allowBlank="1">
      <ns0:formula1>0</ns0:formula1>
      <ns0:formula2>100</ns0:formula2>
    </ns0:dataValidation>
    <ns0:dataValidation type="list" sqref="B14:B30" showDropDown="0" allowBlank="1">
      <ns0:formula1>ASH_List_B</ns0:formula1>
    </ns0:dataValidation>
    <ns0:dataValidation type="list" sqref="C14:C30" showDropDown="0" allowBlank="1">
      <ns0:formula1>ASH_List_D</ns0:formula1>
    </ns0:dataValidation>
  </ns0:dataValidations>
  <ns0:printOptions horizontalCentered="1" gridLines="0" headings="0"/>
  <ns0:pageMargins left="0.4" right="0.4" top="0.4" bottom="0.4" header="0.15" footer="0.15"/>
  <ns0:pageSetup paperSize="1" orientation="landscape" fitToWidth="1" fitToHeight="1"/>
  <ns0:drawing ns1:id="R04c2b149470c4e07"/>
</ns0:worksheet>
</file>

<file path=xl/worksheets/sheet8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.5600004196167" hidden="0" customWidth="1"/>
    <ns0:col min="2" max="2" width="10.5600004196167" hidden="0" customWidth="1"/>
    <ns0:col min="3" max="3" width="10.5600004196167" hidden="0" customWidth="1"/>
    <ns0:col min="4" max="4" width="10.5600004196167" hidden="0" customWidth="1"/>
    <ns0:col min="5" max="5" width="10.5600004196167" hidden="0" customWidth="1"/>
    <ns0:col min="6" max="6" width="10.5600004196167" hidden="0" customWidth="1"/>
    <ns0:col min="7" max="7" width="10.5600004196167" hidden="0" customWidth="1"/>
    <ns0:col min="8" max="8" width="10.5600004196167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Completion &amp; satisfaction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9"/>
      <ns0:c r="B7" s="9"/>
      <ns0:c r="C7" s="9"/>
      <ns0:c r="D7" s="9"/>
      <ns0:c r="E7" s="9"/>
      <ns0:c r="F7" s="9"/>
      <ns0:c r="G7" s="9"/>
      <ns0:c r="H7" s="9"/>
    </ns0:row>
    <ns0:row r="8" ht="21" customHeight="1">
      <ns0:c r="A8" s="9" t="str">
        <ns0:v>Our file</ns0:v>
      </ns0:c>
      <ns0:c r="B8" s="9"/>
      <ns0:c r="C8" s="9" t="str">
        <ns0:f>IF('Information Input'!G23="","",'Information Input'!G23)</ns0:f>
      </ns0:c>
      <ns0:c r="D8" s="9"/>
      <ns0:c r="E8" s="9"/>
      <ns0:c r="F8" s="9"/>
      <ns0:c r="G8" s="9"/>
      <ns0:c r="H8" s="9"/>
    </ns0:row>
    <ns0:row r="9" ht="21" customHeight="1">
      <ns0:c r="A9" s="9" t="str">
        <ns0:v>Insured</ns0:v>
      </ns0:c>
      <ns0:c r="B9" s="9"/>
      <ns0:c r="C9" s="9" t="str">
        <ns0:f>IF('Information Input'!C11="","",'Information Input'!C11)</ns0:f>
      </ns0:c>
      <ns0:c r="D9" s="9"/>
      <ns0:c r="E9" s="9"/>
      <ns0:c r="F9" s="9"/>
      <ns0:c r="G9" s="9"/>
      <ns0:c r="H9" s="9"/>
    </ns0:row>
    <ns0:row r="10" ht="21" customHeight="1">
      <ns0:c r="A10" s="9" t="str">
        <ns0:v>Loss location</ns0:v>
      </ns0:c>
      <ns0:c r="B10" s="9"/>
      <ns0:c r="C10" s="9" t="str">
        <ns0:f>IF('Information Input'!C15="","",'Information Input'!C15)</ns0:f>
      </ns0:c>
      <ns0:c r="D10" s="9"/>
      <ns0:c r="E10" s="9"/>
      <ns0:c r="F10" s="9"/>
      <ns0:c r="G10" s="9"/>
      <ns0:c r="H10" s="9"/>
    </ns0:row>
    <ns0:row r="11" ht="21" customHeight="1">
      <ns0:c r="A11" s="9" t="str">
        <ns0:v>Claim number</ns0:v>
      </ns0:c>
      <ns0:c r="B11" s="9"/>
      <ns0:c r="C11" s="9" t="str">
        <ns0:f>IF('Information Input'!G13="","",'Information Input'!G13)</ns0:f>
      </ns0:c>
      <ns0:c r="D11" s="9"/>
      <ns0:c r="E11" s="9"/>
      <ns0:c r="F11" s="9"/>
      <ns0:c r="G11" s="9"/>
      <ns0:c r="H11" s="9"/>
    </ns0:row>
    <ns0:row r="12" ht="21" customHeight="1">
      <ns0:c r="A12" s="9"/>
      <ns0:c r="B12" s="9"/>
      <ns0:c r="C12" s="9"/>
      <ns0:c r="D12" s="9"/>
      <ns0:c r="E12" s="9"/>
      <ns0:c r="F12" s="9"/>
      <ns0:c r="G12" s="9"/>
      <ns0:c r="H12" s="9"/>
    </ns0:row>
    <ns0:row r="13" ht="21" customHeight="1">
      <ns0:c r="A13" s="9" t="str">
        <ns0:v>Cause of loss</ns0:v>
      </ns0:c>
      <ns0:c r="B13" s="9"/>
      <ns0:c r="C13" s="9" t="str">
        <ns0:f>IF('Information Input'!G21="","",'Information Input'!G21)</ns0:f>
      </ns0:c>
      <ns0:c r="D13" s="9"/>
      <ns0:c r="E13" s="9"/>
      <ns0:c r="F13" s="9"/>
      <ns0:c r="G13" s="9"/>
      <ns0:c r="H13" s="9"/>
    </ns0:row>
    <ns0:row r="14" ht="21" customHeight="1">
      <ns0:c r="A14" s="9" t="str">
        <ns0:v>Date of loss</ns0:v>
      </ns0:c>
      <ns0:c r="B14" s="9"/>
      <ns0:c r="C14" s="81" t="str">
        <ns0:f>IF(COUNT('Information Input'!G19)=0,"",'Information Input'!G19)</ns0:f>
      </ns0:c>
      <ns0:c r="D14" s="9"/>
      <ns0:c r="E14" s="9"/>
      <ns0:c r="F14" s="9"/>
      <ns0:c r="G14" s="9"/>
      <ns0:c r="H14" s="9"/>
    </ns0:row>
    <ns0:row r="15" ht="21" customHeight="1">
      <ns0:c r="A15" s="9"/>
      <ns0:c r="B15" s="9"/>
      <ns0:c r="C15" s="9"/>
      <ns0:c r="D15" s="9"/>
      <ns0:c r="E15" s="9"/>
      <ns0:c r="F15" s="9"/>
      <ns0:c r="G15" s="9"/>
      <ns0:c r="H15" s="9"/>
    </ns0:row>
    <ns0:row r="16" ht="21" customHeight="1">
      <ns0:c r="A16" s="9"/>
      <ns0:c r="B16" s="9"/>
      <ns0:c r="C16" s="9"/>
      <ns0:c r="D16" s="9"/>
      <ns0:c r="E16" s="9"/>
      <ns0:c r="F16" s="9"/>
      <ns0:c r="G16" s="9"/>
      <ns0:c r="H16" s="9"/>
    </ns0:row>
    <ns0:row r="17" ht="21" customHeight="1">
      <ns0:c r="A17" s="82" t="str">
        <ns0:v>This is to certify the repairs made by ASH RESTORATION SERVICES LTD., at the above noted property, have been completed to our entire satisfaction.</ns0:v>
      </ns0:c>
      <ns0:c r="B17" s="82"/>
      <ns0:c r="C17" s="82"/>
      <ns0:c r="D17" s="82"/>
      <ns0:c r="E17" s="82"/>
      <ns0:c r="F17" s="82"/>
      <ns0:c r="G17" s="82"/>
      <ns0:c r="H17" s="82"/>
    </ns0:row>
    <ns0:row r="18" ht="21" customHeight="1">
      <ns0:c r="A18" s="82"/>
      <ns0:c r="B18" s="82"/>
      <ns0:c r="C18" s="82"/>
      <ns0:c r="D18" s="82"/>
      <ns0:c r="E18" s="82"/>
      <ns0:c r="F18" s="82"/>
      <ns0:c r="G18" s="82"/>
      <ns0:c r="H18" s="82"/>
    </ns0:row>
    <ns0:row r="19" ht="21" customHeight="1">
      <ns0:c r="A19" s="82"/>
      <ns0:c r="B19" s="82"/>
      <ns0:c r="C19" s="82"/>
      <ns0:c r="D19" s="82"/>
      <ns0:c r="E19" s="82"/>
      <ns0:c r="F19" s="82"/>
      <ns0:c r="G19" s="82"/>
      <ns0:c r="H19" s="82"/>
    </ns0:row>
    <ns0:row r="20" ht="21" customHeight="1">
      <ns0:c r="A20" s="82"/>
      <ns0:c r="B20" s="82"/>
      <ns0:c r="C20" s="82"/>
      <ns0:c r="D20" s="82"/>
      <ns0:c r="E20" s="82"/>
      <ns0:c r="F20" s="82"/>
      <ns0:c r="G20" s="82"/>
      <ns0:c r="H20" s="82"/>
    </ns0:row>
    <ns0:row r="21" ht="21" customHeight="1">
      <ns0:c r="A21" s="9"/>
      <ns0:c r="B21" s="9"/>
      <ns0:c r="C21" s="9"/>
      <ns0:c r="D21" s="9"/>
      <ns0:c r="E21" s="9"/>
      <ns0:c r="F21" s="9"/>
      <ns0:c r="G21" s="9"/>
      <ns0:c r="H21" s="9"/>
    </ns0:row>
    <ns0:row r="22" ht="23" customHeight="1">
      <ns0:c r="A22" s="8" t="str">
        <ns0:v>CUSTOMER / AUTHORIZED REPRESENTATIVE</ns0:v>
      </ns0:c>
      <ns0:c r="B22" s="8"/>
      <ns0:c r="C22" s="8"/>
      <ns0:c r="D22" s="8"/>
      <ns0:c r="E22" s="8"/>
      <ns0:c r="F22" s="8"/>
      <ns0:c r="G22" s="8"/>
      <ns0:c r="H22" s="8"/>
    </ns0:row>
    <ns0:row r="23" ht="21" customHeight="1">
      <ns0:c r="A23" s="9"/>
      <ns0:c r="B23" s="9"/>
      <ns0:c r="C23" s="9"/>
      <ns0:c r="D23" s="9"/>
      <ns0:c r="E23" s="9"/>
      <ns0:c r="F23" s="9"/>
      <ns0:c r="G23" s="9"/>
      <ns0:c r="H23" s="9"/>
    </ns0:row>
    <ns0:row r="24" ht="21" customHeight="1">
      <ns0:c r="A24" s="9" t="str">
        <ns0:v>Signature</ns0:v>
      </ns0:c>
      <ns0:c r="B24" s="9"/>
      <ns0:c r="C24" s="9"/>
      <ns0:c r="D24" s="84"/>
      <ns0:c r="E24" s="84"/>
      <ns0:c r="F24" s="84"/>
      <ns0:c r="G24" s="84"/>
      <ns0:c r="H24" s="84"/>
    </ns0:row>
    <ns0:row r="25" ht="21" customHeight="1">
      <ns0:c r="A25" s="9"/>
      <ns0:c r="B25" s="9"/>
      <ns0:c r="C25" s="9"/>
      <ns0:c r="D25" s="9"/>
      <ns0:c r="E25" s="9"/>
      <ns0:c r="F25" s="9"/>
      <ns0:c r="G25" s="9"/>
      <ns0:c r="H25" s="9"/>
    </ns0:row>
    <ns0:row r="26" ht="21" customHeight="1">
      <ns0:c r="A26" s="9" t="str">
        <ns0:v>Print name</ns0:v>
      </ns0:c>
      <ns0:c r="B26" s="9"/>
      <ns0:c r="C26" s="9"/>
      <ns0:c r="D26" s="84" t="str">
        <ns0:f>IF('Information Input'!C11="","",'Information Input'!C11)</ns0:f>
      </ns0:c>
      <ns0:c r="E26" s="84"/>
      <ns0:c r="F26" s="84"/>
      <ns0:c r="G26" s="84"/>
      <ns0:c r="H26" s="84"/>
    </ns0:row>
    <ns0:row r="27" ht="21" customHeight="1">
      <ns0:c r="A27" s="9"/>
      <ns0:c r="B27" s="9"/>
      <ns0:c r="C27" s="9"/>
      <ns0:c r="D27" s="9"/>
      <ns0:c r="E27" s="9"/>
      <ns0:c r="F27" s="9"/>
      <ns0:c r="G27" s="9"/>
      <ns0:c r="H27" s="9"/>
    </ns0:row>
    <ns0:row r="28" ht="21" customHeight="1">
      <ns0:c r="A28" s="9" t="str">
        <ns0:v>Title</ns0:v>
      </ns0:c>
      <ns0:c r="B28" s="9"/>
      <ns0:c r="C28" s="9"/>
      <ns0:c r="D28" s="84" t="str">
        <ns0:v>Owner</ns0:v>
      </ns0:c>
      <ns0:c r="E28" s="84"/>
      <ns0:c r="F28" s="84"/>
      <ns0:c r="G28" s="84"/>
      <ns0:c r="H28" s="84"/>
    </ns0:row>
    <ns0:row r="29" ht="21" customHeight="1">
      <ns0:c r="A29" s="9"/>
      <ns0:c r="B29" s="9"/>
      <ns0:c r="C29" s="9"/>
      <ns0:c r="D29" s="9"/>
      <ns0:c r="E29" s="9"/>
      <ns0:c r="F29" s="9"/>
      <ns0:c r="G29" s="9"/>
      <ns0:c r="H29" s="9"/>
    </ns0:row>
    <ns0:row r="30" ht="21" customHeight="1">
      <ns0:c r="A30" s="9" t="str">
        <ns0:v>Date</ns0:v>
      </ns0:c>
      <ns0:c r="B30" s="9"/>
      <ns0:c r="C30" s="9"/>
      <ns0:c r="D30" s="85"/>
      <ns0:c r="E30" s="84"/>
      <ns0:c r="F30" s="84"/>
      <ns0:c r="G30" s="84"/>
      <ns0:c r="H30" s="84"/>
    </ns0:row>
    <ns0:row r="31" ht="21" customHeight="1">
      <ns0:c r="A31" s="9"/>
      <ns0:c r="B31" s="9"/>
      <ns0:c r="C31" s="9"/>
      <ns0:c r="D31" s="9"/>
      <ns0:c r="E31" s="9"/>
      <ns0:c r="F31" s="9"/>
      <ns0:c r="G31" s="9"/>
      <ns0:c r="H31" s="9"/>
    </ns0:row>
    <ns0:row r="32" ht="21" customHeight="1">
      <ns0:c r="A32" s="9"/>
      <ns0:c r="B32" s="9"/>
      <ns0:c r="C32" s="9"/>
      <ns0:c r="D32" s="9"/>
      <ns0:c r="E32" s="9"/>
      <ns0:c r="F32" s="9"/>
      <ns0:c r="G32" s="9"/>
      <ns0:c r="H32" s="9"/>
    </ns0:row>
    <ns0:row r="33" ht="23" customHeight="1">
      <ns0:c r="A33" s="8" t="str">
        <ns0:v>ASH SERVICES LTD.</ns0:v>
      </ns0:c>
      <ns0:c r="B33" s="8"/>
      <ns0:c r="C33" s="8"/>
      <ns0:c r="D33" s="8"/>
      <ns0:c r="E33" s="8"/>
      <ns0:c r="F33" s="8"/>
      <ns0:c r="G33" s="8"/>
      <ns0:c r="H33" s="8"/>
    </ns0:row>
    <ns0:row r="34" ht="21" customHeight="1">
      <ns0:c r="A34" s="9"/>
      <ns0:c r="B34" s="9"/>
      <ns0:c r="C34" s="9"/>
      <ns0:c r="D34" s="9"/>
      <ns0:c r="E34" s="9"/>
      <ns0:c r="F34" s="9"/>
      <ns0:c r="G34" s="9"/>
      <ns0:c r="H34" s="9"/>
    </ns0:row>
    <ns0:row r="35" ht="21" customHeight="1">
      <ns0:c r="A35" s="9" t="str">
        <ns0:v>Representative</ns0:v>
      </ns0:c>
      <ns0:c r="B35" s="9"/>
      <ns0:c r="C35" s="9" t="str">
        <ns0:f>IF('Information Input'!G25="","",'Information Input'!G25)</ns0:f>
        <ns0:v>KYLE DONEN</ns0:v>
      </ns0:c>
      <ns0:c r="D35" s="9"/>
      <ns0:c r="E35" s="9"/>
      <ns0:c r="F35" s="9"/>
      <ns0:c r="G35" s="9"/>
      <ns0:c r="H35" s="9"/>
    </ns0:row>
    <ns0:row r="36" ht="21" customHeight="1">
      <ns0:c r="A36" s="9"/>
      <ns0:c r="B36" s="9"/>
      <ns0:c r="C36" s="9"/>
      <ns0:c r="D36" s="9"/>
      <ns0:c r="E36" s="9"/>
      <ns0:c r="F36" s="9"/>
      <ns0:c r="G36" s="9"/>
      <ns0:c r="H36" s="9"/>
    </ns0:row>
    <ns0:row r="37" ht="21" customHeight="1">
      <ns0:c r="A37" s="9" t="str">
        <ns0:v>Title</ns0:v>
      </ns0:c>
      <ns0:c r="B37" s="9"/>
      <ns0:c r="C37" s="9"/>
      <ns0:c r="D37" s="9" t="str">
        <ns0:v>Project Manager</ns0:v>
      </ns0:c>
      <ns0:c r="E37" s="9"/>
      <ns0:c r="F37" s="9"/>
      <ns0:c r="G37" s="9"/>
      <ns0:c r="H37" s="9"/>
    </ns0:row>
    <ns0:row r="38" ht="21" customHeight="1">
      <ns0:c r="A38" s="9"/>
      <ns0:c r="B38" s="9"/>
      <ns0:c r="C38" s="9"/>
      <ns0:c r="D38" s="9"/>
      <ns0:c r="E38" s="9"/>
      <ns0:c r="F38" s="9"/>
      <ns0:c r="G38" s="9"/>
      <ns0:c r="H38" s="9"/>
    </ns0:row>
    <ns0:row r="39" ht="21" customHeight="1">
      <ns0:c r="A39" s="9" t="str">
        <ns0:v>Signature</ns0:v>
      </ns0:c>
      <ns0:c r="B39" s="9"/>
      <ns0:c r="C39" s="9"/>
      <ns0:c r="D39" s="9"/>
      <ns0:c r="E39" s="9"/>
      <ns0:c r="F39" s="9"/>
      <ns0:c r="G39" s="9"/>
      <ns0:c r="H39" s="9"/>
    </ns0:row>
    <ns0:row r="40" ht="21" customHeight="1">
      <ns0:c r="A40" s="9"/>
      <ns0:c r="B40" s="9"/>
      <ns0:c r="C40" s="9"/>
      <ns0:c r="D40" s="80"/>
      <ns0:c r="E40" s="80"/>
      <ns0:c r="F40" s="80"/>
      <ns0:c r="G40" s="80"/>
      <ns0:c r="H40" s="80"/>
    </ns0:row>
    <ns0:row r="41" ht="21" customHeight="1">
      <ns0:c r="A41" s="9"/>
      <ns0:c r="B41" s="9"/>
      <ns0:c r="C41" s="9"/>
      <ns0:c r="D41" s="9"/>
      <ns0:c r="E41" s="9"/>
      <ns0:c r="F41" s="9"/>
      <ns0:c r="G41" s="9"/>
      <ns0:c r="H41" s="9"/>
    </ns0:row>
    <ns0:row r="42" ht="21" customHeight="1">
      <ns0:c r="A42" s="9"/>
      <ns0:c r="B42" s="9"/>
      <ns0:c r="C42" s="9"/>
      <ns0:c r="D42" s="9"/>
      <ns0:c r="E42" s="9"/>
      <ns0:c r="F42" s="9"/>
      <ns0:c r="G42" s="9"/>
      <ns0:c r="H42" s="9"/>
    </ns0:row>
    <ns0:row r="43" ht="21" customHeight="1">
      <ns0:c r="A43" s="122"/>
      <ns0:c r="B43" s="122"/>
      <ns0:c r="C43" s="122"/>
      <ns0:c r="D43" s="122"/>
      <ns0:c r="E43" s="122"/>
      <ns0:c r="F43" s="122"/>
      <ns0:c r="G43" s="122"/>
      <ns0:c r="H43" s="122"/>
    </ns0:row>
    <ns0:row r="44">
      <ns0:c r="A44" s="120" t="str">
        <ns0:v>ASH RESTORATION</ns0:v>
      </ns0:c>
      <ns0:c r="B44" s="120"/>
      <ns0:c r="C44" s="120"/>
      <ns0:c r="D44" s="120"/>
      <ns0:c r="E44" s="120"/>
      <ns0:c r="F44" s="120"/>
      <ns0:c r="G44" s="120"/>
      <ns0:c r="H44" s="120"/>
    </ns0:row>
    <ns0:row r="45">
      <ns0:c r="A45" s="120" t="str">
        <ns0:v>Metro Vancouver 604-597-4026    |    Calgary 403-561-1334    |    ashrestoration.com</ns0:v>
      </ns0:c>
      <ns0:c r="B45" s="120"/>
      <ns0:c r="C45" s="120"/>
      <ns0:c r="D45" s="120"/>
      <ns0:c r="E45" s="120"/>
      <ns0:c r="F45" s="120"/>
      <ns0:c r="G45" s="120"/>
      <ns0:c r="H45" s="120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13:B13"/>
    <ns0:mergeCell ref="C13:H13"/>
    <ns0:mergeCell ref="A14:B14"/>
    <ns0:mergeCell ref="C14:H14"/>
    <ns0:mergeCell ref="A17:H20"/>
    <ns0:mergeCell ref="A22:H22"/>
    <ns0:mergeCell ref="A24:C24"/>
    <ns0:mergeCell ref="D24:H24"/>
    <ns0:mergeCell ref="A26:C26"/>
    <ns0:mergeCell ref="D26:H26"/>
    <ns0:mergeCell ref="A28:C28"/>
    <ns0:mergeCell ref="D28:H28"/>
    <ns0:mergeCell ref="A30:C30"/>
    <ns0:mergeCell ref="D30:H30"/>
    <ns0:mergeCell ref="A33:H33"/>
    <ns0:mergeCell ref="A35:B35"/>
    <ns0:mergeCell ref="C35:H35"/>
    <ns0:mergeCell ref="A37:C37"/>
    <ns0:mergeCell ref="D37:H37"/>
    <ns0:mergeCell ref="A39:C39"/>
    <ns0:mergeCell ref="D39:H40"/>
    <ns0:mergeCell ref="A44:H44"/>
    <ns0:mergeCell ref="A45:H45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25e3692b37734f15"/>
</ns0:worksheet>
</file>

<file path=xl/worksheets/sheet9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10" hidden="0" customWidth="1"/>
    <ns0:col min="3" max="3" width="10" hidden="0" customWidth="1"/>
    <ns0:col min="4" max="4" width="10" hidden="0" customWidth="1"/>
    <ns0:col min="5" max="5" width="10" hidden="0" customWidth="1"/>
    <ns0:col min="6" max="6" width="10" hidden="0" customWidth="1"/>
    <ns0:col min="7" max="7" width="10" hidden="0" customWidth="1"/>
    <ns0:col min="8" max="8" width="10" hidden="0" customWidth="1"/>
  </ns0:cols>
  <ns0:sheetData>
    <ns0:row r="1" ht="17" customHeight="1">
      <ns0:c r="A1" s="53"/>
      <ns0:c r="B1" s="53"/>
      <ns0:c r="C1" s="53"/>
      <ns0:c r="D1" s="53"/>
      <ns0:c r="E1" s="53"/>
      <ns0:c r="F1" s="53"/>
      <ns0:c r="G1" s="53"/>
      <ns0:c r="H1" s="53"/>
    </ns0:row>
    <ns0:row r="2" ht="17" customHeight="1">
      <ns0:c r="A2" s="53"/>
      <ns0:c r="B2" s="53"/>
      <ns0:c r="C2" s="53"/>
      <ns0:c r="D2" s="53"/>
      <ns0:c r="E2" s="55" t="str">
        <ns0:v>INVOICE</ns0:v>
      </ns0:c>
      <ns0:c r="F2" s="55"/>
      <ns0:c r="G2" s="55"/>
      <ns0:c r="H2" s="55"/>
    </ns0:row>
    <ns0:row r="3" ht="17" customHeight="1">
      <ns0:c r="A3" s="53"/>
      <ns0:c r="B3" s="53"/>
      <ns0:c r="C3" s="53"/>
      <ns0:c r="D3" s="53"/>
      <ns0:c r="E3" s="55"/>
      <ns0:c r="F3" s="55"/>
      <ns0:c r="G3" s="55"/>
      <ns0:c r="H3" s="55"/>
    </ns0:row>
    <ns0:row r="4" ht="17" customHeight="1">
      <ns0:c r="A4" s="53"/>
      <ns0:c r="B4" s="53"/>
      <ns0:c r="C4" s="53"/>
      <ns0:c r="D4" s="53"/>
      <ns0:c r="E4" s="53"/>
      <ns0:c r="F4" s="53"/>
      <ns0:c r="G4" s="53"/>
      <ns0:c r="H4" s="53"/>
    </ns0:row>
    <ns0:row r="5" ht="17" customHeight="1">
      <ns0:c r="A5" s="53"/>
      <ns0:c r="B5" s="53"/>
      <ns0:c r="C5" s="53"/>
      <ns0:c r="D5" s="57" t="str">
        <ns0:v>Emergency / repairs / contents</ns0:v>
      </ns0:c>
      <ns0:c r="E5" s="57"/>
      <ns0:c r="F5" s="57"/>
      <ns0:c r="G5" s="57"/>
      <ns0:c r="H5" s="57"/>
    </ns0:row>
    <ns0:row r="6" ht="17" customHeight="1">
      <ns0:c r="A6" s="53"/>
      <ns0:c r="B6" s="53"/>
      <ns0:c r="C6" s="53"/>
      <ns0:c r="D6" s="53"/>
      <ns0:c r="E6" s="53"/>
      <ns0:c r="F6" s="53"/>
      <ns0:c r="G6" s="53"/>
      <ns0:c r="H6" s="53"/>
    </ns0:row>
    <ns0:row r="7" ht="17" customHeight="1">
      <ns0:c r="A7" s="53"/>
      <ns0:c r="B7" s="53"/>
      <ns0:c r="C7" s="53"/>
      <ns0:c r="D7" s="53"/>
      <ns0:c r="E7" s="58" t="str">
        <ns0:v>INVOICE NO.</ns0:v>
      </ns0:c>
      <ns0:c r="F7" s="58"/>
      <ns0:c r="G7" s="60" t="str">
        <ns0:f>IF('Invoice Entry'!D11="","",'Invoice Entry'!D11)</ns0:f>
      </ns0:c>
      <ns0:c r="H7" s="60"/>
    </ns0:row>
    <ns0:row r="8" ht="17" customHeight="1">
      <ns0:c r="A8" s="53"/>
      <ns0:c r="B8" s="53"/>
      <ns0:c r="C8" s="53"/>
      <ns0:c r="D8" s="53"/>
      <ns0:c r="E8" s="58" t="str">
        <ns0:v>DATE</ns0:v>
      </ns0:c>
      <ns0:c r="F8" s="58"/>
      <ns0:c r="G8" s="61" t="str">
        <ns0:f>IF(COUNT('Invoice Entry'!D12)=0,"",'Invoice Entry'!D12)</ns0:f>
      </ns0:c>
      <ns0:c r="H8" s="60"/>
    </ns0:row>
    <ns0:row r="9" ht="17" customHeight="1">
      <ns0:c r="A9" s="53"/>
      <ns0:c r="B9" s="53"/>
      <ns0:c r="C9" s="53"/>
      <ns0:c r="D9" s="53"/>
      <ns0:c r="E9" s="53"/>
      <ns0:c r="F9" s="53"/>
      <ns0:c r="G9" s="53"/>
      <ns0:c r="H9" s="53"/>
    </ns0:row>
    <ns0:row r="10" ht="8" customHeight="1">
      <ns0:c r="A10" s="63"/>
      <ns0:c r="B10" s="63"/>
      <ns0:c r="C10" s="62"/>
      <ns0:c r="D10" s="62"/>
      <ns0:c r="E10" s="62"/>
      <ns0:c r="F10" s="62"/>
      <ns0:c r="G10" s="62"/>
      <ns0:c r="H10" s="62"/>
    </ns0:row>
    <ns0:row r="11" ht="17" customHeight="1">
      <ns0:c r="A11" s="53"/>
      <ns0:c r="B11" s="53"/>
      <ns0:c r="C11" s="53"/>
      <ns0:c r="D11" s="53"/>
      <ns0:c r="E11" s="53"/>
      <ns0:c r="F11" s="53"/>
      <ns0:c r="G11" s="53"/>
      <ns0:c r="H11" s="53"/>
    </ns0:row>
    <ns0:row r="12" ht="17" customHeight="1">
      <ns0:c r="A12" s="64" t="str">
        <ns0:v>BILL TO</ns0:v>
      </ns0:c>
      <ns0:c r="B12" s="64"/>
      <ns0:c r="C12" s="64"/>
      <ns0:c r="D12" s="64"/>
      <ns0:c r="E12" s="64" t="str">
        <ns0:v>CLAIM DETAILS</ns0:v>
      </ns0:c>
      <ns0:c r="F12" s="64"/>
      <ns0:c r="G12" s="64"/>
      <ns0:c r="H12" s="64"/>
    </ns0:row>
    <ns0:row r="13" ht="17" customHeight="1">
      <ns0:c r="A13" s="53"/>
      <ns0:c r="B13" s="53"/>
      <ns0:c r="C13" s="53"/>
      <ns0:c r="D13" s="53"/>
      <ns0:c r="E13" s="53"/>
      <ns0:c r="F13" s="53"/>
      <ns0:c r="G13" s="53"/>
      <ns0:c r="H13" s="53"/>
    </ns0:row>
    <ns0:row r="14" ht="17" customHeight="1">
      <ns0:c r="A14" s="53" t="str">
        <ns0:f>IF('Information Input'!C34="","",'Information Input'!C34)</ns0:f>
        <ns0:v>Wawanesa Insurance</ns0:v>
      </ns0:c>
      <ns0:c r="B14" s="53"/>
      <ns0:c r="C14" s="53"/>
      <ns0:c r="D14" s="53"/>
      <ns0:c r="E14" s="53" t="str">
        <ns0:v>Claim</ns0:v>
      </ns0:c>
      <ns0:c r="F14" s="53" t="str">
        <ns0:f>IF('Information Input'!G13="","",'Information Input'!G13)</ns0:f>
      </ns0:c>
      <ns0:c r="G14" s="53"/>
      <ns0:c r="H14" s="53"/>
    </ns0:row>
    <ns0:row r="15" ht="17" customHeight="1">
      <ns0:c r="A15" s="53" t="str">
        <ns0:f>IF('Information Input'!G15="","",'Information Input'!G15)</ns0:f>
      </ns0:c>
      <ns0:c r="B15" s="53"/>
      <ns0:c r="C15" s="53"/>
      <ns0:c r="D15" s="53"/>
      <ns0:c r="E15" s="53" t="str">
        <ns0:v>Our file</ns0:v>
      </ns0:c>
      <ns0:c r="F15" s="53" t="str">
        <ns0:f>IF('Information Input'!G23="","",'Information Input'!G23)</ns0:f>
      </ns0:c>
      <ns0:c r="G15" s="53"/>
      <ns0:c r="H15" s="53"/>
    </ns0:row>
    <ns0:row r="16" ht="17" customHeight="1">
      <ns0:c r="A16" s="53" t="str">
        <ns0:f>IF('Information Input'!C36="","",'Information Input'!C36)</ns0:f>
      </ns0:c>
      <ns0:c r="B16" s="53"/>
      <ns0:c r="C16" s="53"/>
      <ns0:c r="D16" s="53"/>
      <ns0:c r="E16" s="53" t="str">
        <ns0:v>Insured</ns0:v>
      </ns0:c>
      <ns0:c r="F16" s="53" t="str">
        <ns0:f>IF('Information Input'!C11="","",'Information Input'!C11)</ns0:f>
      </ns0:c>
      <ns0:c r="G16" s="53"/>
      <ns0:c r="H16" s="53"/>
    </ns0:row>
    <ns0:row r="17" ht="17" customHeight="1">
      <ns0:c r="A17" s="53" t="str">
        <ns0:f>IF('Information Input'!C38="","",'Information Input'!C38)</ns0:f>
      </ns0:c>
      <ns0:c r="B17" s="53"/>
      <ns0:c r="C17" s="53"/>
      <ns0:c r="D17" s="53"/>
      <ns0:c r="E17" s="53"/>
      <ns0:c r="F17" s="53"/>
      <ns0:c r="G17" s="53"/>
      <ns0:c r="H17" s="53"/>
    </ns0:row>
    <ns0:row r="18" ht="17" customHeight="1">
      <ns0:c r="A18" s="53"/>
      <ns0:c r="B18" s="53"/>
      <ns0:c r="C18" s="53"/>
      <ns0:c r="D18" s="53"/>
      <ns0:c r="E18" s="53"/>
      <ns0:c r="F18" s="53"/>
      <ns0:c r="G18" s="53"/>
      <ns0:c r="H18" s="53"/>
    </ns0:row>
    <ns0:row r="19" ht="17" customHeight="1">
      <ns0:c r="A19" s="64" t="str">
        <ns0:v>LOSS LOCATION</ns0:v>
      </ns0:c>
      <ns0:c r="B19" s="64"/>
      <ns0:c r="C19" s="64"/>
      <ns0:c r="D19" s="64"/>
      <ns0:c r="E19" s="64"/>
      <ns0:c r="F19" s="64"/>
      <ns0:c r="G19" s="64"/>
      <ns0:c r="H19" s="64"/>
    </ns0:row>
    <ns0:row r="20" ht="17" customHeight="1">
      <ns0:c r="A20" s="65" t="str">
        <ns0:f>IF('Information Input'!C15="","",'Information Input'!C15)</ns0:f>
      </ns0:c>
      <ns0:c r="B20" s="65"/>
      <ns0:c r="C20" s="65"/>
      <ns0:c r="D20" s="65"/>
      <ns0:c r="E20" s="65"/>
      <ns0:c r="F20" s="65"/>
      <ns0:c r="G20" s="65"/>
      <ns0:c r="H20" s="65"/>
    </ns0:row>
    <ns0:row r="21" ht="17" customHeight="1">
      <ns0:c r="A21" s="65"/>
      <ns0:c r="B21" s="65"/>
      <ns0:c r="C21" s="65"/>
      <ns0:c r="D21" s="65"/>
      <ns0:c r="E21" s="65"/>
      <ns0:c r="F21" s="65"/>
      <ns0:c r="G21" s="65"/>
      <ns0:c r="H21" s="65"/>
    </ns0:row>
    <ns0:row r="22" ht="17" customHeight="1">
      <ns0:c r="A22" s="53"/>
      <ns0:c r="B22" s="53"/>
      <ns0:c r="C22" s="53"/>
      <ns0:c r="D22" s="53"/>
      <ns0:c r="E22" s="53"/>
      <ns0:c r="F22" s="53"/>
      <ns0:c r="G22" s="53"/>
      <ns0:c r="H22" s="53"/>
    </ns0:row>
    <ns0:row r="23" ht="25" customHeight="1">
      <ns0:c r="A23" s="8" t="str">
        <ns0:v>DESCRIPTION</ns0:v>
      </ns0:c>
      <ns0:c r="B23" s="8"/>
      <ns0:c r="C23" s="8"/>
      <ns0:c r="D23" s="8"/>
      <ns0:c r="E23" s="8"/>
      <ns0:c r="F23" s="8"/>
      <ns0:c r="G23" s="67" t="str">
        <ns0:v>AMOUNT (CAD)</ns0:v>
      </ns0:c>
      <ns0:c r="H23" s="67"/>
    </ns0:row>
    <ns0:row r="24" ht="17" customHeight="1">
      <ns0:c r="A24" s="65" t="str">
        <ns0:f>IF('Invoice Entry'!D13="","",'Invoice Entry'!D13)</ns0:f>
        <ns0:v>As per approved estimate / supporting invoice</ns0:v>
      </ns0:c>
      <ns0:c r="B24" s="65"/>
      <ns0:c r="C24" s="65"/>
      <ns0:c r="D24" s="65"/>
      <ns0:c r="E24" s="65"/>
      <ns0:c r="F24" s="65"/>
      <ns0:c r="G24" s="70" t="str">
        <ns0:f>IF(COUNT('Invoice Entry'!D14)=0,"",'Invoice Entry'!D14)</ns0:f>
      </ns0:c>
      <ns0:c r="H24" s="53"/>
    </ns0:row>
    <ns0:row r="25" ht="17" customHeight="1">
      <ns0:c r="A25" s="69"/>
      <ns0:c r="B25" s="69"/>
      <ns0:c r="C25" s="69"/>
      <ns0:c r="D25" s="69"/>
      <ns0:c r="E25" s="69"/>
      <ns0:c r="F25" s="69"/>
      <ns0:c r="G25" s="68"/>
      <ns0:c r="H25" s="68"/>
    </ns0:row>
    <ns0:row r="26" ht="17" customHeight="1">
      <ns0:c r="A26" s="65" t="str">
        <ns0:f>IF('Invoice Entry'!D15="","",'Invoice Entry'!D15)</ns0:f>
      </ns0:c>
      <ns0:c r="B26" s="65"/>
      <ns0:c r="C26" s="65"/>
      <ns0:c r="D26" s="65"/>
      <ns0:c r="E26" s="65"/>
      <ns0:c r="F26" s="65"/>
      <ns0:c r="G26" s="70" t="str">
        <ns0:f>IF(COUNT('Invoice Entry'!D16)=0,"",'Invoice Entry'!D16)</ns0:f>
      </ns0:c>
      <ns0:c r="H26" s="53"/>
    </ns0:row>
    <ns0:row r="27" ht="17" customHeight="1">
      <ns0:c r="A27" s="69"/>
      <ns0:c r="B27" s="69"/>
      <ns0:c r="C27" s="69"/>
      <ns0:c r="D27" s="69"/>
      <ns0:c r="E27" s="69"/>
      <ns0:c r="F27" s="69"/>
      <ns0:c r="G27" s="68"/>
      <ns0:c r="H27" s="68"/>
    </ns0:row>
    <ns0:row r="28" ht="17" customHeight="1">
      <ns0:c r="A28" s="53"/>
      <ns0:c r="B28" s="53"/>
      <ns0:c r="C28" s="53"/>
      <ns0:c r="D28" s="53"/>
      <ns0:c r="E28" s="53"/>
      <ns0:c r="F28" s="53"/>
      <ns0:c r="G28" s="53"/>
      <ns0:c r="H28" s="53"/>
    </ns0:row>
    <ns0:row r="29" ht="17" customHeight="1">
      <ns0:c r="A29" s="53"/>
      <ns0:c r="B29" s="53"/>
      <ns0:c r="C29" s="53"/>
      <ns0:c r="D29" s="53"/>
      <ns0:c r="E29" s="53" t="str">
        <ns0:v>Base subtotal</ns0:v>
      </ns0:c>
      <ns0:c r="F29" s="53"/>
      <ns0:c r="G29" s="70" t="str">
        <ns0:f>IF(COUNT(G24,G26)=0,"",SUM(G24,G26))</ns0:f>
      </ns0:c>
      <ns0:c r="H29" s="53"/>
    </ns0:row>
    <ns0:row r="30" ht="17" customHeight="1">
      <ns0:c r="A30" s="75" t="str">
        <ns0:v>Thank you for choosing
Ash Restoration.</ns0:v>
      </ns0:c>
      <ns0:c r="B30" s="75"/>
      <ns0:c r="C30" s="75"/>
      <ns0:c r="D30" s="53"/>
      <ns0:c r="E30" s="53" t="str">
        <ns0:f>"Overhead ("&amp;TEXT('Invoice Entry'!D17,"0%")&amp;")"</ns0:f>
        <ns0:v>Overhead (10%)</ns0:v>
      </ns0:c>
      <ns0:c r="F30" s="53"/>
      <ns0:c r="G30" s="70" t="str">
        <ns0:f>IF(COUNT(G29)=0,"",ROUND(G29*'Invoice Entry'!D17,2))</ns0:f>
      </ns0:c>
      <ns0:c r="H30" s="53"/>
    </ns0:row>
    <ns0:row r="31" ht="17" customHeight="1">
      <ns0:c r="A31" s="75"/>
      <ns0:c r="B31" s="75"/>
      <ns0:c r="C31" s="75"/>
      <ns0:c r="D31" s="53"/>
      <ns0:c r="E31" s="53" t="str">
        <ns0:f>"Profit ("&amp;TEXT('Invoice Entry'!D18,"0%")&amp;")"</ns0:f>
        <ns0:v>Profit (5%)</ns0:v>
      </ns0:c>
      <ns0:c r="F31" s="53"/>
      <ns0:c r="G31" s="70" t="str">
        <ns0:f>IF(COUNT(G29)=0,"",ROUND(G29*'Invoice Entry'!D18,2))</ns0:f>
      </ns0:c>
      <ns0:c r="H31" s="53"/>
    </ns0:row>
    <ns0:row r="32" ht="17" customHeight="1">
      <ns0:c r="A32" s="75"/>
      <ns0:c r="B32" s="75"/>
      <ns0:c r="C32" s="75"/>
      <ns0:c r="D32" s="53"/>
      <ns0:c r="E32" s="53" t="str">
        <ns0:v>Subtotal with O&amp;P</ns0:v>
      </ns0:c>
      <ns0:c r="F32" s="53"/>
      <ns0:c r="G32" s="70" t="str">
        <ns0:f>IF(COUNT(G29)=0,"",SUM(G29:G31))</ns0:f>
      </ns0:c>
      <ns0:c r="H32" s="53"/>
    </ns0:row>
    <ns0:row r="33" ht="17" customHeight="1">
      <ns0:c r="A33" s="53"/>
      <ns0:c r="B33" s="53"/>
      <ns0:c r="C33" s="53"/>
      <ns0:c r="D33" s="53"/>
      <ns0:c r="E33" s="53" t="str">
        <ns0:f>"GST ("&amp;TEXT('Invoice Entry'!D19,"0%")&amp;")"</ns0:f>
        <ns0:v>GST (5%)</ns0:v>
      </ns0:c>
      <ns0:c r="F33" s="53"/>
      <ns0:c r="G33" s="70" t="str">
        <ns0:f>IF(COUNT(G29)=0,"",ROUND(G32*'Invoice Entry'!D19,2))</ns0:f>
      </ns0:c>
      <ns0:c r="H33" s="53"/>
    </ns0:row>
    <ns0:row r="34" ht="17" customHeight="1">
      <ns0:c r="A34" s="53"/>
      <ns0:c r="B34" s="53"/>
      <ns0:c r="C34" s="53"/>
      <ns0:c r="D34" s="53"/>
      <ns0:c r="E34" s="53" t="str">
        <ns0:v>Invoice total</ns0:v>
      </ns0:c>
      <ns0:c r="F34" s="53"/>
      <ns0:c r="G34" s="70" t="str">
        <ns0:f>IF(COUNT(G29)=0,"",ROUND(SUM(G32:G33),2))</ns0:f>
      </ns0:c>
      <ns0:c r="H34" s="53"/>
    </ns0:row>
    <ns0:row r="35" ht="17" customHeight="1">
      <ns0:c r="A35" s="53"/>
      <ns0:c r="B35" s="53"/>
      <ns0:c r="C35" s="53"/>
      <ns0:c r="D35" s="53"/>
      <ns0:c r="E35" s="53" t="str">
        <ns0:v>Deductible</ns0:v>
      </ns0:c>
      <ns0:c r="F35" s="53"/>
      <ns0:c r="G35" s="70" t="str">
        <ns0:f>IF(COUNT(G29)=0,"",SUM('Invoice Entry'!D20))</ns0:f>
      </ns0:c>
      <ns0:c r="H35" s="53"/>
    </ns0:row>
    <ns0:row r="36" ht="17" customHeight="1">
      <ns0:c r="A36" s="53"/>
      <ns0:c r="B36" s="53"/>
      <ns0:c r="C36" s="53"/>
      <ns0:c r="D36" s="53"/>
      <ns0:c r="E36" s="53"/>
      <ns0:c r="F36" s="53"/>
      <ns0:c r="G36" s="53"/>
      <ns0:c r="H36" s="53"/>
    </ns0:row>
    <ns0:row r="37" ht="21" customHeight="1">
      <ns0:c r="A37" s="53"/>
      <ns0:c r="B37" s="53"/>
      <ns0:c r="C37" s="53"/>
      <ns0:c r="D37" s="53"/>
      <ns0:c r="E37" s="72" t="str">
        <ns0:v>AMOUNT BILLED</ns0:v>
      </ns0:c>
      <ns0:c r="F37" s="72"/>
      <ns0:c r="G37" s="73" t="str">
        <ns0:f>IF(COUNT(G34)=0,"",ROUND(G34-G35,2))</ns0:f>
      </ns0:c>
      <ns0:c r="H37" s="72"/>
    </ns0:row>
    <ns0:row r="38" ht="21" customHeight="1">
      <ns0:c r="A38" s="53"/>
      <ns0:c r="B38" s="53"/>
      <ns0:c r="C38" s="53"/>
      <ns0:c r="D38" s="53"/>
      <ns0:c r="E38" s="72"/>
      <ns0:c r="F38" s="72"/>
      <ns0:c r="G38" s="72"/>
      <ns0:c r="H38" s="72"/>
    </ns0:row>
    <ns0:row r="39" ht="17" customHeight="1">
      <ns0:c r="A39" s="53"/>
      <ns0:c r="B39" s="53"/>
      <ns0:c r="C39" s="53"/>
      <ns0:c r="D39" s="53"/>
      <ns0:c r="E39" s="53"/>
      <ns0:c r="F39" s="53"/>
      <ns0:c r="G39" s="53"/>
      <ns0:c r="H39" s="53"/>
    </ns0:row>
    <ns0:row r="40" ht="17" customHeight="1">
      <ns0:c r="A40" s="76"/>
      <ns0:c r="B40" s="76"/>
      <ns0:c r="C40" s="76"/>
      <ns0:c r="D40" s="76"/>
      <ns0:c r="E40" s="76"/>
      <ns0:c r="F40" s="76"/>
      <ns0:c r="G40" s="76"/>
      <ns0:c r="H40" s="76"/>
    </ns0:row>
    <ns0:row r="41" ht="17" customHeight="1">
      <ns0:c r="A41" s="53"/>
      <ns0:c r="B41" s="53"/>
      <ns0:c r="C41" s="53"/>
      <ns0:c r="D41" s="53"/>
      <ns0:c r="E41" s="53"/>
      <ns0:c r="F41" s="53"/>
      <ns0:c r="G41" s="53"/>
      <ns0:c r="H41" s="53"/>
    </ns0:row>
    <ns0:row r="42" ht="17" customHeight="1">
      <ns0:c r="A42" s="77" t="str">
        <ns0:f>'Information Input'!C42&amp;"  |  GST # "&amp;'Information Input'!C44</ns0:f>
        <ns0:v>Ash Services Ltd.  |  GST # 854698636</ns0:v>
      </ns0:c>
      <ns0:c r="B42" s="77"/>
      <ns0:c r="C42" s="77"/>
      <ns0:c r="D42" s="77"/>
      <ns0:c r="E42" s="77"/>
      <ns0:c r="F42" s="77"/>
      <ns0:c r="G42" s="77"/>
      <ns0:c r="H42" s="77"/>
    </ns0:row>
    <ns0:row r="43" ht="17" customHeight="1">
      <ns0:c r="A43" s="77" t="str">
        <ns0:f>IF('Information Input'!C40="Calgary","Unit E, 4040 80 Ave SE, Calgary, AB T2C 2J7","106-12885 76 Ave, Surrey, BC V3W 1E6")</ns0:f>
        <ns0:v>106-12885 76 Ave, Surrey, BC V3W 1E6</ns0:v>
      </ns0:c>
      <ns0:c r="B43" s="77"/>
      <ns0:c r="C43" s="77"/>
      <ns0:c r="D43" s="77"/>
      <ns0:c r="E43" s="77"/>
      <ns0:c r="F43" s="77"/>
      <ns0:c r="G43" s="77"/>
      <ns0:c r="H43" s="77"/>
    </ns0:row>
    <ns0:row r="44" ht="17" customHeight="1">
      <ns0:c r="A44" s="77" t="str">
        <ns0:f>IF('Information Input'!C40="Calgary","Calgary office 403-561-1334","Metro Vancouver office 604-597-4026")&amp;"   |   info@ashrestoration.com"</ns0:f>
        <ns0:v>Metro Vancouver office 604-597-4026   |   info@ashrestoration.com</ns0:v>
      </ns0:c>
      <ns0:c r="B44" s="77"/>
      <ns0:c r="C44" s="77"/>
      <ns0:c r="D44" s="77"/>
      <ns0:c r="E44" s="77"/>
      <ns0:c r="F44" s="77"/>
      <ns0:c r="G44" s="77"/>
      <ns0:c r="H44" s="77"/>
    </ns0:row>
    <ns0:row r="45" ht="17" customHeight="1">
      <ns0:c r="A45" s="53"/>
      <ns0:c r="B45" s="53"/>
      <ns0:c r="C45" s="53"/>
      <ns0:c r="D45" s="53"/>
      <ns0:c r="E45" s="53"/>
      <ns0:c r="F45" s="53"/>
      <ns0:c r="G45" s="53"/>
      <ns0:c r="H45" s="53"/>
    </ns0:row>
    <ns0:row r="46" ht="17" customHeight="1">
      <ns0:c r="A46" s="53"/>
      <ns0:c r="B46" s="53"/>
      <ns0:c r="C46" s="53"/>
      <ns0:c r="D46" s="53"/>
      <ns0:c r="E46" s="53"/>
      <ns0:c r="F46" s="53"/>
      <ns0:c r="G46" s="53"/>
      <ns0:c r="H46" s="53"/>
    </ns0:row>
  </ns0:sheetData>
  <ns0:mergeCells>
    <ns0:mergeCell ref="E2:H3"/>
    <ns0:mergeCell ref="D5:H5"/>
    <ns0:mergeCell ref="E7:F7"/>
    <ns0:mergeCell ref="G7:H7"/>
    <ns0:mergeCell ref="E8:F8"/>
    <ns0:mergeCell ref="G8:H8"/>
    <ns0:mergeCell ref="A12:D12"/>
    <ns0:mergeCell ref="E12:H12"/>
    <ns0:mergeCell ref="A14:D14"/>
    <ns0:mergeCell ref="A15:D15"/>
    <ns0:mergeCell ref="A16:D16"/>
    <ns0:mergeCell ref="A17:D17"/>
    <ns0:mergeCell ref="F14:H14"/>
    <ns0:mergeCell ref="F15:H15"/>
    <ns0:mergeCell ref="F16:H16"/>
    <ns0:mergeCell ref="A19:H19"/>
    <ns0:mergeCell ref="A20:H21"/>
    <ns0:mergeCell ref="A23:F23"/>
    <ns0:mergeCell ref="G23:H23"/>
    <ns0:mergeCell ref="A24:F25"/>
    <ns0:mergeCell ref="G24:H25"/>
    <ns0:mergeCell ref="A26:F27"/>
    <ns0:mergeCell ref="G26:H27"/>
    <ns0:mergeCell ref="E29:F29"/>
    <ns0:mergeCell ref="G29:H29"/>
    <ns0:mergeCell ref="E30:F30"/>
    <ns0:mergeCell ref="G30:H30"/>
    <ns0:mergeCell ref="E31:F31"/>
    <ns0:mergeCell ref="G31:H31"/>
    <ns0:mergeCell ref="E32:F32"/>
    <ns0:mergeCell ref="G32:H32"/>
    <ns0:mergeCell ref="E33:F33"/>
    <ns0:mergeCell ref="G33:H33"/>
    <ns0:mergeCell ref="E34:F34"/>
    <ns0:mergeCell ref="G34:H34"/>
    <ns0:mergeCell ref="E35:F35"/>
    <ns0:mergeCell ref="G35:H35"/>
    <ns0:mergeCell ref="E37:F37"/>
    <ns0:mergeCell ref="G37:H37"/>
    <ns0:mergeCell ref="A30:C32"/>
    <ns0:mergeCell ref="A42:H42"/>
    <ns0:mergeCell ref="A43:H43"/>
    <ns0:mergeCell ref="A44:H44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0291dab2193a4760"/>
</ns0:worksheet>
</file>

<file path=xl/worksheets/sheet10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10" hidden="0" customWidth="1"/>
    <ns0:col min="3" max="3" width="10" hidden="0" customWidth="1"/>
    <ns0:col min="4" max="4" width="10" hidden="0" customWidth="1"/>
    <ns0:col min="5" max="5" width="10" hidden="0" customWidth="1"/>
    <ns0:col min="6" max="6" width="10" hidden="0" customWidth="1"/>
    <ns0:col min="7" max="7" width="10" hidden="0" customWidth="1"/>
    <ns0:col min="8" max="8" width="10" hidden="0" customWidth="1"/>
  </ns0:cols>
  <ns0:sheetData>
    <ns0:row r="1" ht="17" customHeight="1">
      <ns0:c r="A1" s="53"/>
      <ns0:c r="B1" s="53"/>
      <ns0:c r="C1" s="53"/>
      <ns0:c r="D1" s="53"/>
      <ns0:c r="E1" s="53"/>
      <ns0:c r="F1" s="53"/>
      <ns0:c r="G1" s="53"/>
      <ns0:c r="H1" s="53"/>
    </ns0:row>
    <ns0:row r="2" ht="17" customHeight="1">
      <ns0:c r="A2" s="53"/>
      <ns0:c r="B2" s="53"/>
      <ns0:c r="C2" s="53"/>
      <ns0:c r="D2" s="53"/>
      <ns0:c r="E2" s="55" t="str">
        <ns0:v>INVOICE</ns0:v>
      </ns0:c>
      <ns0:c r="F2" s="55"/>
      <ns0:c r="G2" s="55"/>
      <ns0:c r="H2" s="55"/>
    </ns0:row>
    <ns0:row r="3" ht="17" customHeight="1">
      <ns0:c r="A3" s="53"/>
      <ns0:c r="B3" s="53"/>
      <ns0:c r="C3" s="53"/>
      <ns0:c r="D3" s="53"/>
      <ns0:c r="E3" s="55"/>
      <ns0:c r="F3" s="55"/>
      <ns0:c r="G3" s="55"/>
      <ns0:c r="H3" s="55"/>
    </ns0:row>
    <ns0:row r="4" ht="17" customHeight="1">
      <ns0:c r="A4" s="53"/>
      <ns0:c r="B4" s="53"/>
      <ns0:c r="C4" s="53"/>
      <ns0:c r="D4" s="53"/>
      <ns0:c r="E4" s="53"/>
      <ns0:c r="F4" s="53"/>
      <ns0:c r="G4" s="53"/>
      <ns0:c r="H4" s="53"/>
    </ns0:row>
    <ns0:row r="5" ht="17" customHeight="1">
      <ns0:c r="A5" s="53"/>
      <ns0:c r="B5" s="53"/>
      <ns0:c r="C5" s="53"/>
      <ns0:c r="D5" s="57" t="str">
        <ns0:v>Inspection</ns0:v>
      </ns0:c>
      <ns0:c r="E5" s="57"/>
      <ns0:c r="F5" s="57"/>
      <ns0:c r="G5" s="57"/>
      <ns0:c r="H5" s="57"/>
    </ns0:row>
    <ns0:row r="6" ht="17" customHeight="1">
      <ns0:c r="A6" s="53"/>
      <ns0:c r="B6" s="53"/>
      <ns0:c r="C6" s="53"/>
      <ns0:c r="D6" s="53"/>
      <ns0:c r="E6" s="53"/>
      <ns0:c r="F6" s="53"/>
      <ns0:c r="G6" s="53"/>
      <ns0:c r="H6" s="53"/>
    </ns0:row>
    <ns0:row r="7" ht="17" customHeight="1">
      <ns0:c r="A7" s="53"/>
      <ns0:c r="B7" s="53"/>
      <ns0:c r="C7" s="53"/>
      <ns0:c r="D7" s="53"/>
      <ns0:c r="E7" s="58" t="str">
        <ns0:v>INVOICE NO.</ns0:v>
      </ns0:c>
      <ns0:c r="F7" s="58"/>
      <ns0:c r="G7" s="60" t="str">
        <ns0:f>IF('Invoice Entry'!D25="","",'Invoice Entry'!D25)</ns0:f>
      </ns0:c>
      <ns0:c r="H7" s="60"/>
    </ns0:row>
    <ns0:row r="8" ht="17" customHeight="1">
      <ns0:c r="A8" s="53"/>
      <ns0:c r="B8" s="53"/>
      <ns0:c r="C8" s="53"/>
      <ns0:c r="D8" s="53"/>
      <ns0:c r="E8" s="58" t="str">
        <ns0:v>DATE</ns0:v>
      </ns0:c>
      <ns0:c r="F8" s="58"/>
      <ns0:c r="G8" s="61" t="str">
        <ns0:f>IF(COUNT('Invoice Entry'!D26)=0,"",'Invoice Entry'!D26)</ns0:f>
      </ns0:c>
      <ns0:c r="H8" s="60"/>
    </ns0:row>
    <ns0:row r="9" ht="17" customHeight="1">
      <ns0:c r="A9" s="53"/>
      <ns0:c r="B9" s="53"/>
      <ns0:c r="C9" s="53"/>
      <ns0:c r="D9" s="53"/>
      <ns0:c r="E9" s="53"/>
      <ns0:c r="F9" s="53"/>
      <ns0:c r="G9" s="53"/>
      <ns0:c r="H9" s="53"/>
    </ns0:row>
    <ns0:row r="10" ht="8" customHeight="1">
      <ns0:c r="A10" s="63"/>
      <ns0:c r="B10" s="63"/>
      <ns0:c r="C10" s="62"/>
      <ns0:c r="D10" s="62"/>
      <ns0:c r="E10" s="62"/>
      <ns0:c r="F10" s="62"/>
      <ns0:c r="G10" s="62"/>
      <ns0:c r="H10" s="62"/>
    </ns0:row>
    <ns0:row r="11" ht="17" customHeight="1">
      <ns0:c r="A11" s="53"/>
      <ns0:c r="B11" s="53"/>
      <ns0:c r="C11" s="53"/>
      <ns0:c r="D11" s="53"/>
      <ns0:c r="E11" s="53"/>
      <ns0:c r="F11" s="53"/>
      <ns0:c r="G11" s="53"/>
      <ns0:c r="H11" s="53"/>
    </ns0:row>
    <ns0:row r="12" ht="17" customHeight="1">
      <ns0:c r="A12" s="64" t="str">
        <ns0:v>BILL TO</ns0:v>
      </ns0:c>
      <ns0:c r="B12" s="64"/>
      <ns0:c r="C12" s="64"/>
      <ns0:c r="D12" s="64"/>
      <ns0:c r="E12" s="64" t="str">
        <ns0:v>CLAIM DETAILS</ns0:v>
      </ns0:c>
      <ns0:c r="F12" s="64"/>
      <ns0:c r="G12" s="64"/>
      <ns0:c r="H12" s="64"/>
    </ns0:row>
    <ns0:row r="13" ht="17" customHeight="1">
      <ns0:c r="A13" s="53"/>
      <ns0:c r="B13" s="53"/>
      <ns0:c r="C13" s="53"/>
      <ns0:c r="D13" s="53"/>
      <ns0:c r="E13" s="53"/>
      <ns0:c r="F13" s="53"/>
      <ns0:c r="G13" s="53"/>
      <ns0:c r="H13" s="53"/>
    </ns0:row>
    <ns0:row r="14" ht="17" customHeight="1">
      <ns0:c r="A14" s="53" t="str">
        <ns0:f>IF('Information Input'!C34="","",'Information Input'!C34)</ns0:f>
        <ns0:v>Wawanesa Insurance</ns0:v>
      </ns0:c>
      <ns0:c r="B14" s="53"/>
      <ns0:c r="C14" s="53"/>
      <ns0:c r="D14" s="53"/>
      <ns0:c r="E14" s="53" t="str">
        <ns0:v>Claim</ns0:v>
      </ns0:c>
      <ns0:c r="F14" s="53" t="str">
        <ns0:f>IF('Information Input'!G13="","",'Information Input'!G13)</ns0:f>
      </ns0:c>
      <ns0:c r="G14" s="53"/>
      <ns0:c r="H14" s="53"/>
    </ns0:row>
    <ns0:row r="15" ht="17" customHeight="1">
      <ns0:c r="A15" s="53" t="str">
        <ns0:f>IF('Information Input'!G15="","",'Information Input'!G15)</ns0:f>
      </ns0:c>
      <ns0:c r="B15" s="53"/>
      <ns0:c r="C15" s="53"/>
      <ns0:c r="D15" s="53"/>
      <ns0:c r="E15" s="53" t="str">
        <ns0:v>Our file</ns0:v>
      </ns0:c>
      <ns0:c r="F15" s="53" t="str">
        <ns0:f>IF('Information Input'!G23="","",'Information Input'!G23)</ns0:f>
      </ns0:c>
      <ns0:c r="G15" s="53"/>
      <ns0:c r="H15" s="53"/>
    </ns0:row>
    <ns0:row r="16" ht="17" customHeight="1">
      <ns0:c r="A16" s="53" t="str">
        <ns0:f>IF('Information Input'!C36="","",'Information Input'!C36)</ns0:f>
      </ns0:c>
      <ns0:c r="B16" s="53"/>
      <ns0:c r="C16" s="53"/>
      <ns0:c r="D16" s="53"/>
      <ns0:c r="E16" s="53" t="str">
        <ns0:v>Insured</ns0:v>
      </ns0:c>
      <ns0:c r="F16" s="53" t="str">
        <ns0:f>IF('Information Input'!C11="","",'Information Input'!C11)</ns0:f>
      </ns0:c>
      <ns0:c r="G16" s="53"/>
      <ns0:c r="H16" s="53"/>
    </ns0:row>
    <ns0:row r="17" ht="17" customHeight="1">
      <ns0:c r="A17" s="53" t="str">
        <ns0:f>IF('Information Input'!C38="","",'Information Input'!C38)</ns0:f>
      </ns0:c>
      <ns0:c r="B17" s="53"/>
      <ns0:c r="C17" s="53"/>
      <ns0:c r="D17" s="53"/>
      <ns0:c r="E17" s="53"/>
      <ns0:c r="F17" s="53"/>
      <ns0:c r="G17" s="53"/>
      <ns0:c r="H17" s="53"/>
    </ns0:row>
    <ns0:row r="18" ht="17" customHeight="1">
      <ns0:c r="A18" s="53"/>
      <ns0:c r="B18" s="53"/>
      <ns0:c r="C18" s="53"/>
      <ns0:c r="D18" s="53"/>
      <ns0:c r="E18" s="53"/>
      <ns0:c r="F18" s="53"/>
      <ns0:c r="G18" s="53"/>
      <ns0:c r="H18" s="53"/>
    </ns0:row>
    <ns0:row r="19" ht="17" customHeight="1">
      <ns0:c r="A19" s="64" t="str">
        <ns0:v>LOSS LOCATION</ns0:v>
      </ns0:c>
      <ns0:c r="B19" s="64"/>
      <ns0:c r="C19" s="64"/>
      <ns0:c r="D19" s="64"/>
      <ns0:c r="E19" s="64"/>
      <ns0:c r="F19" s="64"/>
      <ns0:c r="G19" s="64"/>
      <ns0:c r="H19" s="64"/>
    </ns0:row>
    <ns0:row r="20" ht="17" customHeight="1">
      <ns0:c r="A20" s="65" t="str">
        <ns0:f>IF('Information Input'!C15="","",'Information Input'!C15)</ns0:f>
      </ns0:c>
      <ns0:c r="B20" s="65"/>
      <ns0:c r="C20" s="65"/>
      <ns0:c r="D20" s="65"/>
      <ns0:c r="E20" s="65"/>
      <ns0:c r="F20" s="65"/>
      <ns0:c r="G20" s="65"/>
      <ns0:c r="H20" s="65"/>
    </ns0:row>
    <ns0:row r="21" ht="17" customHeight="1">
      <ns0:c r="A21" s="65"/>
      <ns0:c r="B21" s="65"/>
      <ns0:c r="C21" s="65"/>
      <ns0:c r="D21" s="65"/>
      <ns0:c r="E21" s="65"/>
      <ns0:c r="F21" s="65"/>
      <ns0:c r="G21" s="65"/>
      <ns0:c r="H21" s="65"/>
    </ns0:row>
    <ns0:row r="22" ht="17" customHeight="1">
      <ns0:c r="A22" s="53"/>
      <ns0:c r="B22" s="53"/>
      <ns0:c r="C22" s="53"/>
      <ns0:c r="D22" s="53"/>
      <ns0:c r="E22" s="53"/>
      <ns0:c r="F22" s="53"/>
      <ns0:c r="G22" s="53"/>
      <ns0:c r="H22" s="53"/>
    </ns0:row>
    <ns0:row r="23" ht="25" customHeight="1">
      <ns0:c r="A23" s="8" t="str">
        <ns0:v>DESCRIPTION</ns0:v>
      </ns0:c>
      <ns0:c r="B23" s="8"/>
      <ns0:c r="C23" s="8"/>
      <ns0:c r="D23" s="8"/>
      <ns0:c r="E23" s="8"/>
      <ns0:c r="F23" s="8"/>
      <ns0:c r="G23" s="67" t="str">
        <ns0:v>AMOUNT (CAD)</ns0:v>
      </ns0:c>
      <ns0:c r="H23" s="67"/>
    </ns0:row>
    <ns0:row r="24" ht="17" customHeight="1">
      <ns0:c r="A24" s="65" t="str">
        <ns0:f>IF('Invoice Entry'!D27="","",'Invoice Entry'!D27)</ns0:f>
        <ns0:v>Inspection services</ns0:v>
      </ns0:c>
      <ns0:c r="B24" s="65"/>
      <ns0:c r="C24" s="65"/>
      <ns0:c r="D24" s="65"/>
      <ns0:c r="E24" s="65"/>
      <ns0:c r="F24" s="65"/>
      <ns0:c r="G24" s="70" t="str">
        <ns0:f>IF(COUNT('Invoice Entry'!D28)=0,"",'Invoice Entry'!D28)</ns0:f>
      </ns0:c>
      <ns0:c r="H24" s="53"/>
    </ns0:row>
    <ns0:row r="25" ht="17" customHeight="1">
      <ns0:c r="A25" s="69"/>
      <ns0:c r="B25" s="69"/>
      <ns0:c r="C25" s="69"/>
      <ns0:c r="D25" s="69"/>
      <ns0:c r="E25" s="69"/>
      <ns0:c r="F25" s="69"/>
      <ns0:c r="G25" s="68"/>
      <ns0:c r="H25" s="68"/>
    </ns0:row>
    <ns0:row r="26" ht="17" customHeight="1">
      <ns0:c r="A26" s="65" t="str">
        <ns0:f>IF('Invoice Entry'!D29="","",'Invoice Entry'!D29)</ns0:f>
        <ns0:v>DocuSketch</ns0:v>
      </ns0:c>
      <ns0:c r="B26" s="65"/>
      <ns0:c r="C26" s="65"/>
      <ns0:c r="D26" s="65"/>
      <ns0:c r="E26" s="65"/>
      <ns0:c r="F26" s="65"/>
      <ns0:c r="G26" s="70" t="str">
        <ns0:f>IF(COUNT('Invoice Entry'!D30)=0,"",'Invoice Entry'!D30)</ns0:f>
      </ns0:c>
      <ns0:c r="H26" s="53"/>
    </ns0:row>
    <ns0:row r="27" ht="17" customHeight="1">
      <ns0:c r="A27" s="69"/>
      <ns0:c r="B27" s="69"/>
      <ns0:c r="C27" s="69"/>
      <ns0:c r="D27" s="69"/>
      <ns0:c r="E27" s="69"/>
      <ns0:c r="F27" s="69"/>
      <ns0:c r="G27" s="68"/>
      <ns0:c r="H27" s="68"/>
    </ns0:row>
    <ns0:row r="28" ht="17" customHeight="1">
      <ns0:c r="A28" s="53"/>
      <ns0:c r="B28" s="53"/>
      <ns0:c r="C28" s="53"/>
      <ns0:c r="D28" s="53"/>
      <ns0:c r="E28" s="53"/>
      <ns0:c r="F28" s="53"/>
      <ns0:c r="G28" s="53"/>
      <ns0:c r="H28" s="53"/>
    </ns0:row>
    <ns0:row r="29" ht="17" customHeight="1">
      <ns0:c r="A29" s="53"/>
      <ns0:c r="B29" s="53"/>
      <ns0:c r="C29" s="53"/>
      <ns0:c r="D29" s="53"/>
      <ns0:c r="E29" s="53" t="str">
        <ns0:v>Base subtotal</ns0:v>
      </ns0:c>
      <ns0:c r="F29" s="53"/>
      <ns0:c r="G29" s="70" t="str">
        <ns0:f>IF(COUNT(G24,G26)=0,"",SUM(G24,G26))</ns0:f>
      </ns0:c>
      <ns0:c r="H29" s="53"/>
    </ns0:row>
    <ns0:row r="30" ht="17" customHeight="1">
      <ns0:c r="A30" s="75" t="str">
        <ns0:v>Thank you for choosing
Ash Restoration.</ns0:v>
      </ns0:c>
      <ns0:c r="B30" s="75"/>
      <ns0:c r="C30" s="75"/>
      <ns0:c r="D30" s="53"/>
      <ns0:c r="E30" s="53" t="str">
        <ns0:f>"Overhead ("&amp;TEXT('Invoice Entry'!D31,"0%")&amp;")"</ns0:f>
        <ns0:v>Overhead (0%)</ns0:v>
      </ns0:c>
      <ns0:c r="F30" s="53"/>
      <ns0:c r="G30" s="70" t="str">
        <ns0:f>IF(COUNT(G29)=0,"",ROUND(G29*'Invoice Entry'!D31,2))</ns0:f>
      </ns0:c>
      <ns0:c r="H30" s="53"/>
    </ns0:row>
    <ns0:row r="31" ht="17" customHeight="1">
      <ns0:c r="A31" s="75"/>
      <ns0:c r="B31" s="75"/>
      <ns0:c r="C31" s="75"/>
      <ns0:c r="D31" s="53"/>
      <ns0:c r="E31" s="53" t="str">
        <ns0:f>"Profit ("&amp;TEXT('Invoice Entry'!D32,"0%")&amp;")"</ns0:f>
        <ns0:v>Profit (0%)</ns0:v>
      </ns0:c>
      <ns0:c r="F31" s="53"/>
      <ns0:c r="G31" s="70" t="str">
        <ns0:f>IF(COUNT(G29)=0,"",ROUND(G29*'Invoice Entry'!D32,2))</ns0:f>
      </ns0:c>
      <ns0:c r="H31" s="53"/>
    </ns0:row>
    <ns0:row r="32" ht="17" customHeight="1">
      <ns0:c r="A32" s="75"/>
      <ns0:c r="B32" s="75"/>
      <ns0:c r="C32" s="75"/>
      <ns0:c r="D32" s="53"/>
      <ns0:c r="E32" s="53" t="str">
        <ns0:v>Subtotal with O&amp;P</ns0:v>
      </ns0:c>
      <ns0:c r="F32" s="53"/>
      <ns0:c r="G32" s="70" t="str">
        <ns0:f>IF(COUNT(G29)=0,"",SUM(G29:G31))</ns0:f>
      </ns0:c>
      <ns0:c r="H32" s="53"/>
    </ns0:row>
    <ns0:row r="33" ht="17" customHeight="1">
      <ns0:c r="A33" s="53"/>
      <ns0:c r="B33" s="53"/>
      <ns0:c r="C33" s="53"/>
      <ns0:c r="D33" s="53"/>
      <ns0:c r="E33" s="53" t="str">
        <ns0:f>"GST ("&amp;TEXT('Invoice Entry'!D33,"0%")&amp;")"</ns0:f>
        <ns0:v>GST (0%)</ns0:v>
      </ns0:c>
      <ns0:c r="F33" s="53"/>
      <ns0:c r="G33" s="70" t="str">
        <ns0:f>IF(COUNT(G29)=0,"",ROUND(G32*'Invoice Entry'!D33,2))</ns0:f>
      </ns0:c>
      <ns0:c r="H33" s="53"/>
    </ns0:row>
    <ns0:row r="34" ht="17" customHeight="1">
      <ns0:c r="A34" s="53"/>
      <ns0:c r="B34" s="53"/>
      <ns0:c r="C34" s="53"/>
      <ns0:c r="D34" s="53"/>
      <ns0:c r="E34" s="53" t="str">
        <ns0:v>Invoice total</ns0:v>
      </ns0:c>
      <ns0:c r="F34" s="53"/>
      <ns0:c r="G34" s="70" t="str">
        <ns0:f>IF(COUNT(G29)=0,"",ROUND(SUM(G32:G33),2))</ns0:f>
      </ns0:c>
      <ns0:c r="H34" s="53"/>
    </ns0:row>
    <ns0:row r="35" ht="17" customHeight="1">
      <ns0:c r="A35" s="53"/>
      <ns0:c r="B35" s="53"/>
      <ns0:c r="C35" s="53"/>
      <ns0:c r="D35" s="53"/>
      <ns0:c r="E35" s="53" t="str">
        <ns0:v>Deductible</ns0:v>
      </ns0:c>
      <ns0:c r="F35" s="53"/>
      <ns0:c r="G35" s="70" t="str">
        <ns0:f>IF(COUNT(G29)=0,"",SUM('Invoice Entry'!D34))</ns0:f>
      </ns0:c>
      <ns0:c r="H35" s="53"/>
    </ns0:row>
    <ns0:row r="36" ht="17" customHeight="1">
      <ns0:c r="A36" s="53"/>
      <ns0:c r="B36" s="53"/>
      <ns0:c r="C36" s="53"/>
      <ns0:c r="D36" s="53"/>
      <ns0:c r="E36" s="53"/>
      <ns0:c r="F36" s="53"/>
      <ns0:c r="G36" s="53"/>
      <ns0:c r="H36" s="53"/>
    </ns0:row>
    <ns0:row r="37" ht="21" customHeight="1">
      <ns0:c r="A37" s="53"/>
      <ns0:c r="B37" s="53"/>
      <ns0:c r="C37" s="53"/>
      <ns0:c r="D37" s="53"/>
      <ns0:c r="E37" s="72" t="str">
        <ns0:v>AMOUNT BILLED</ns0:v>
      </ns0:c>
      <ns0:c r="F37" s="72"/>
      <ns0:c r="G37" s="73" t="str">
        <ns0:f>IF(COUNT(G34)=0,"",ROUND(G34-G35,2))</ns0:f>
      </ns0:c>
      <ns0:c r="H37" s="72"/>
    </ns0:row>
    <ns0:row r="38" ht="21" customHeight="1">
      <ns0:c r="A38" s="53"/>
      <ns0:c r="B38" s="53"/>
      <ns0:c r="C38" s="53"/>
      <ns0:c r="D38" s="53"/>
      <ns0:c r="E38" s="72"/>
      <ns0:c r="F38" s="72"/>
      <ns0:c r="G38" s="72"/>
      <ns0:c r="H38" s="72"/>
    </ns0:row>
    <ns0:row r="39" ht="17" customHeight="1">
      <ns0:c r="A39" s="53"/>
      <ns0:c r="B39" s="53"/>
      <ns0:c r="C39" s="53"/>
      <ns0:c r="D39" s="53"/>
      <ns0:c r="E39" s="53"/>
      <ns0:c r="F39" s="53"/>
      <ns0:c r="G39" s="53"/>
      <ns0:c r="H39" s="53"/>
    </ns0:row>
    <ns0:row r="40" ht="17" customHeight="1">
      <ns0:c r="A40" s="76"/>
      <ns0:c r="B40" s="76"/>
      <ns0:c r="C40" s="76"/>
      <ns0:c r="D40" s="76"/>
      <ns0:c r="E40" s="76"/>
      <ns0:c r="F40" s="76"/>
      <ns0:c r="G40" s="76"/>
      <ns0:c r="H40" s="76"/>
    </ns0:row>
    <ns0:row r="41" ht="17" customHeight="1">
      <ns0:c r="A41" s="53"/>
      <ns0:c r="B41" s="53"/>
      <ns0:c r="C41" s="53"/>
      <ns0:c r="D41" s="53"/>
      <ns0:c r="E41" s="53"/>
      <ns0:c r="F41" s="53"/>
      <ns0:c r="G41" s="53"/>
      <ns0:c r="H41" s="53"/>
    </ns0:row>
    <ns0:row r="42" ht="17" customHeight="1">
      <ns0:c r="A42" s="77" t="str">
        <ns0:f>'Information Input'!C42&amp;"  |  GST # "&amp;'Information Input'!C44</ns0:f>
        <ns0:v>Ash Services Ltd.  |  GST # 854698636</ns0:v>
      </ns0:c>
      <ns0:c r="B42" s="77"/>
      <ns0:c r="C42" s="77"/>
      <ns0:c r="D42" s="77"/>
      <ns0:c r="E42" s="77"/>
      <ns0:c r="F42" s="77"/>
      <ns0:c r="G42" s="77"/>
      <ns0:c r="H42" s="77"/>
    </ns0:row>
    <ns0:row r="43" ht="17" customHeight="1">
      <ns0:c r="A43" s="77" t="str">
        <ns0:f>IF('Information Input'!C40="Calgary","Unit E, 4040 80 Ave SE, Calgary, AB T2C 2J7","106-12885 76 Ave, Surrey, BC V3W 1E6")</ns0:f>
        <ns0:v>106-12885 76 Ave, Surrey, BC V3W 1E6</ns0:v>
      </ns0:c>
      <ns0:c r="B43" s="77"/>
      <ns0:c r="C43" s="77"/>
      <ns0:c r="D43" s="77"/>
      <ns0:c r="E43" s="77"/>
      <ns0:c r="F43" s="77"/>
      <ns0:c r="G43" s="77"/>
      <ns0:c r="H43" s="77"/>
    </ns0:row>
    <ns0:row r="44" ht="17" customHeight="1">
      <ns0:c r="A44" s="77" t="str">
        <ns0:f>IF('Information Input'!C40="Calgary","Calgary office 403-561-1334","Metro Vancouver office 604-597-4026")&amp;"   |   info@ashrestoration.com"</ns0:f>
        <ns0:v>Metro Vancouver office 604-597-4026   |   info@ashrestoration.com</ns0:v>
      </ns0:c>
      <ns0:c r="B44" s="77"/>
      <ns0:c r="C44" s="77"/>
      <ns0:c r="D44" s="77"/>
      <ns0:c r="E44" s="77"/>
      <ns0:c r="F44" s="77"/>
      <ns0:c r="G44" s="77"/>
      <ns0:c r="H44" s="77"/>
    </ns0:row>
    <ns0:row r="45" ht="17" customHeight="1">
      <ns0:c r="A45" s="53"/>
      <ns0:c r="B45" s="53"/>
      <ns0:c r="C45" s="53"/>
      <ns0:c r="D45" s="53"/>
      <ns0:c r="E45" s="53"/>
      <ns0:c r="F45" s="53"/>
      <ns0:c r="G45" s="53"/>
      <ns0:c r="H45" s="53"/>
    </ns0:row>
    <ns0:row r="46" ht="17" customHeight="1">
      <ns0:c r="A46" s="53"/>
      <ns0:c r="B46" s="53"/>
      <ns0:c r="C46" s="53"/>
      <ns0:c r="D46" s="53"/>
      <ns0:c r="E46" s="53"/>
      <ns0:c r="F46" s="53"/>
      <ns0:c r="G46" s="53"/>
      <ns0:c r="H46" s="53"/>
    </ns0:row>
  </ns0:sheetData>
  <ns0:mergeCells>
    <ns0:mergeCell ref="E2:H3"/>
    <ns0:mergeCell ref="D5:H5"/>
    <ns0:mergeCell ref="E7:F7"/>
    <ns0:mergeCell ref="G7:H7"/>
    <ns0:mergeCell ref="E8:F8"/>
    <ns0:mergeCell ref="G8:H8"/>
    <ns0:mergeCell ref="A12:D12"/>
    <ns0:mergeCell ref="E12:H12"/>
    <ns0:mergeCell ref="A14:D14"/>
    <ns0:mergeCell ref="A15:D15"/>
    <ns0:mergeCell ref="A16:D16"/>
    <ns0:mergeCell ref="A17:D17"/>
    <ns0:mergeCell ref="F14:H14"/>
    <ns0:mergeCell ref="F15:H15"/>
    <ns0:mergeCell ref="F16:H16"/>
    <ns0:mergeCell ref="A19:H19"/>
    <ns0:mergeCell ref="A20:H21"/>
    <ns0:mergeCell ref="A23:F23"/>
    <ns0:mergeCell ref="G23:H23"/>
    <ns0:mergeCell ref="A24:F25"/>
    <ns0:mergeCell ref="G24:H25"/>
    <ns0:mergeCell ref="A26:F27"/>
    <ns0:mergeCell ref="G26:H27"/>
    <ns0:mergeCell ref="E29:F29"/>
    <ns0:mergeCell ref="G29:H29"/>
    <ns0:mergeCell ref="E30:F30"/>
    <ns0:mergeCell ref="G30:H30"/>
    <ns0:mergeCell ref="E31:F31"/>
    <ns0:mergeCell ref="G31:H31"/>
    <ns0:mergeCell ref="E32:F32"/>
    <ns0:mergeCell ref="G32:H32"/>
    <ns0:mergeCell ref="E33:F33"/>
    <ns0:mergeCell ref="G33:H33"/>
    <ns0:mergeCell ref="E34:F34"/>
    <ns0:mergeCell ref="G34:H34"/>
    <ns0:mergeCell ref="E35:F35"/>
    <ns0:mergeCell ref="G35:H35"/>
    <ns0:mergeCell ref="E37:F37"/>
    <ns0:mergeCell ref="G37:H37"/>
    <ns0:mergeCell ref="A30:C32"/>
    <ns0:mergeCell ref="A42:H42"/>
    <ns0:mergeCell ref="A43:H43"/>
    <ns0:mergeCell ref="A44:H44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cc65c7b92c0d4ce7"/>
</ns0:worksheet>
</file>

<file path=xl/worksheets/sheet11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.5600004196167" hidden="0" customWidth="1"/>
    <ns0:col min="2" max="2" width="10.5600004196167" hidden="0" customWidth="1"/>
    <ns0:col min="3" max="3" width="10.5600004196167" hidden="0" customWidth="1"/>
    <ns0:col min="4" max="4" width="10.5600004196167" hidden="0" customWidth="1"/>
    <ns0:col min="5" max="5" width="10.5600004196167" hidden="0" customWidth="1"/>
    <ns0:col min="6" max="6" width="10.5600004196167" hidden="0" customWidth="1"/>
    <ns0:col min="7" max="7" width="10.5600004196167" hidden="0" customWidth="1"/>
    <ns0:col min="8" max="8" width="10.5600004196167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Deductible receipt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9"/>
      <ns0:c r="B7" s="9"/>
      <ns0:c r="C7" s="9"/>
      <ns0:c r="D7" s="9"/>
      <ns0:c r="E7" s="9"/>
      <ns0:c r="F7" s="9"/>
      <ns0:c r="G7" s="9"/>
      <ns0:c r="H7" s="9"/>
    </ns0:row>
    <ns0:row r="8" ht="21" customHeight="1">
      <ns0:c r="A8" s="9" t="str">
        <ns0:v>Our file</ns0:v>
      </ns0:c>
      <ns0:c r="B8" s="9"/>
      <ns0:c r="C8" s="9" t="str">
        <ns0:f>IF('Information Input'!G23="","",'Information Input'!G23)</ns0:f>
      </ns0:c>
      <ns0:c r="D8" s="9"/>
      <ns0:c r="E8" s="9"/>
      <ns0:c r="F8" s="9"/>
      <ns0:c r="G8" s="9"/>
      <ns0:c r="H8" s="9"/>
    </ns0:row>
    <ns0:row r="9" ht="21" customHeight="1">
      <ns0:c r="A9" s="9" t="str">
        <ns0:v>Insured</ns0:v>
      </ns0:c>
      <ns0:c r="B9" s="9"/>
      <ns0:c r="C9" s="9" t="str">
        <ns0:f>IF('Information Input'!C11="","",'Information Input'!C11)</ns0:f>
      </ns0:c>
      <ns0:c r="D9" s="9"/>
      <ns0:c r="E9" s="9"/>
      <ns0:c r="F9" s="9"/>
      <ns0:c r="G9" s="9"/>
      <ns0:c r="H9" s="9"/>
    </ns0:row>
    <ns0:row r="10" ht="21" customHeight="1">
      <ns0:c r="A10" s="9" t="str">
        <ns0:v>Loss location</ns0:v>
      </ns0:c>
      <ns0:c r="B10" s="9"/>
      <ns0:c r="C10" s="9" t="str">
        <ns0:f>IF('Information Input'!C15="","",'Information Input'!C15)</ns0:f>
      </ns0:c>
      <ns0:c r="D10" s="9"/>
      <ns0:c r="E10" s="9"/>
      <ns0:c r="F10" s="9"/>
      <ns0:c r="G10" s="9"/>
      <ns0:c r="H10" s="9"/>
    </ns0:row>
    <ns0:row r="11" ht="21" customHeight="1">
      <ns0:c r="A11" s="9" t="str">
        <ns0:v>Claim number</ns0:v>
      </ns0:c>
      <ns0:c r="B11" s="9"/>
      <ns0:c r="C11" s="9" t="str">
        <ns0:f>IF('Information Input'!G13="","",'Information Input'!G13)</ns0:f>
      </ns0:c>
      <ns0:c r="D11" s="9"/>
      <ns0:c r="E11" s="9"/>
      <ns0:c r="F11" s="9"/>
      <ns0:c r="G11" s="9"/>
      <ns0:c r="H11" s="9"/>
    </ns0:row>
    <ns0:row r="12" ht="21" customHeight="1">
      <ns0:c r="A12" s="9"/>
      <ns0:c r="B12" s="9"/>
      <ns0:c r="C12" s="9"/>
      <ns0:c r="D12" s="9"/>
      <ns0:c r="E12" s="9"/>
      <ns0:c r="F12" s="9"/>
      <ns0:c r="G12" s="9"/>
      <ns0:c r="H12" s="9"/>
    </ns0:row>
    <ns0:row r="13" ht="21" customHeight="1">
      <ns0:c r="A13" s="9" t="str">
        <ns0:v>Insurance company</ns0:v>
      </ns0:c>
      <ns0:c r="B13" s="9"/>
      <ns0:c r="C13" s="9" t="str">
        <ns0:f>IF('Information Input'!G11="","",'Information Input'!G11)</ns0:f>
        <ns0:v>Wawanesa Insurance</ns0:v>
      </ns0:c>
      <ns0:c r="D13" s="9"/>
      <ns0:c r="E13" s="9"/>
      <ns0:c r="F13" s="9"/>
      <ns0:c r="G13" s="9"/>
      <ns0:c r="H13" s="9"/>
    </ns0:row>
    <ns0:row r="14" ht="21" customHeight="1">
      <ns0:c r="A14" s="9"/>
      <ns0:c r="B14" s="9"/>
      <ns0:c r="C14" s="9"/>
      <ns0:c r="D14" s="9"/>
      <ns0:c r="E14" s="9"/>
      <ns0:c r="F14" s="9"/>
      <ns0:c r="G14" s="9"/>
      <ns0:c r="H14" s="9"/>
    </ns0:row>
    <ns0:row r="15" ht="21" customHeight="1">
      <ns0:c r="A15" s="9" t="str">
        <ns0:v>Receipt number</ns0:v>
      </ns0:c>
      <ns0:c r="B15" s="9"/>
      <ns0:c r="C15" s="9"/>
      <ns0:c r="D15" s="10" t="str">
        <ns0:f>IF('Receipt Entry'!C4="","",'Receipt Entry'!C4)</ns0:f>
      </ns0:c>
      <ns0:c r="E15" s="10"/>
      <ns0:c r="F15" s="10"/>
      <ns0:c r="G15" s="10"/>
      <ns0:c r="H15" s="10"/>
    </ns0:row>
    <ns0:row r="16" ht="21" customHeight="1">
      <ns0:c r="A16" s="9" t="str">
        <ns0:v>Related invoice number</ns0:v>
      </ns0:c>
      <ns0:c r="B16" s="9"/>
      <ns0:c r="C16" s="9"/>
      <ns0:c r="D16" s="10" t="str">
        <ns0:f>IF('Receipt Entry'!C5="","",'Receipt Entry'!C5)</ns0:f>
      </ns0:c>
      <ns0:c r="E16" s="10"/>
      <ns0:c r="F16" s="10"/>
      <ns0:c r="G16" s="10"/>
      <ns0:c r="H16" s="10"/>
    </ns0:row>
    <ns0:row r="17" ht="21" customHeight="1">
      <ns0:c r="A17" s="9" t="str">
        <ns0:v>Payment date</ns0:v>
      </ns0:c>
      <ns0:c r="B17" s="9"/>
      <ns0:c r="C17" s="9"/>
      <ns0:c r="D17" s="47" t="str">
        <ns0:f>IF(COUNT('Receipt Entry'!C6)=0,"",'Receipt Entry'!C6)</ns0:f>
      </ns0:c>
      <ns0:c r="E17" s="10"/>
      <ns0:c r="F17" s="10"/>
      <ns0:c r="G17" s="10"/>
      <ns0:c r="H17" s="10"/>
    </ns0:row>
    <ns0:row r="18" ht="21" customHeight="1">
      <ns0:c r="A18" s="9"/>
      <ns0:c r="B18" s="9"/>
      <ns0:c r="C18" s="9"/>
      <ns0:c r="D18" s="9"/>
      <ns0:c r="E18" s="9"/>
      <ns0:c r="F18" s="9"/>
      <ns0:c r="G18" s="9"/>
      <ns0:c r="H18" s="9"/>
    </ns0:row>
    <ns0:row r="19" ht="30" customHeight="1">
      <ns0:c r="A19" s="9" t="str">
        <ns0:v>Deductible amount</ns0:v>
      </ns0:c>
      <ns0:c r="B19" s="9"/>
      <ns0:c r="C19" s="9"/>
      <ns0:c r="D19" s="49" t="str">
        <ns0:f>IF(COUNT('Information Input'!G17)=0,"",'Information Input'!G17)</ns0:f>
      </ns0:c>
      <ns0:c r="E19" s="10"/>
      <ns0:c r="F19" s="10"/>
      <ns0:c r="G19" s="10"/>
      <ns0:c r="H19" s="10"/>
    </ns0:row>
    <ns0:row r="20" ht="30" customHeight="1">
      <ns0:c r="A20" s="126" t="str">
        <ns0:v>Amount received</ns0:v>
      </ns0:c>
      <ns0:c r="B20" s="126"/>
      <ns0:c r="C20" s="126"/>
      <ns0:c r="D20" s="127" t="str">
        <ns0:f>IF(COUNT('Receipt Entry'!C7)=0,"",'Receipt Entry'!C7)</ns0:f>
      </ns0:c>
      <ns0:c r="E20" s="128"/>
      <ns0:c r="F20" s="128"/>
      <ns0:c r="G20" s="128"/>
      <ns0:c r="H20" s="128"/>
    </ns0:row>
    <ns0:row r="21" ht="30" customHeight="1">
      <ns0:c r="A21" s="129" t="str">
        <ns0:v>Balance remaining</ns0:v>
      </ns0:c>
      <ns0:c r="B21" s="129"/>
      <ns0:c r="C21" s="129"/>
      <ns0:c r="D21" s="130" t="str">
        <ns0:f>IF(COUNT(D19,D20)&lt;2,"",D19-D20)</ns0:f>
      </ns0:c>
      <ns0:c r="E21" s="129"/>
      <ns0:c r="F21" s="129"/>
      <ns0:c r="G21" s="129"/>
      <ns0:c r="H21" s="129"/>
    </ns0:row>
    <ns0:row r="22" ht="21" customHeight="1">
      <ns0:c r="A22" s="9"/>
      <ns0:c r="B22" s="9"/>
      <ns0:c r="C22" s="9"/>
      <ns0:c r="D22" s="9"/>
      <ns0:c r="E22" s="9"/>
      <ns0:c r="F22" s="9"/>
      <ns0:c r="G22" s="9"/>
      <ns0:c r="H22" s="9"/>
    </ns0:row>
    <ns0:row r="23" ht="21" customHeight="1">
      <ns0:c r="A23" s="9" t="str">
        <ns0:v>Payment method</ns0:v>
      </ns0:c>
      <ns0:c r="B23" s="9"/>
      <ns0:c r="C23" s="9"/>
      <ns0:c r="D23" s="10" t="str">
        <ns0:f>IF('Receipt Entry'!C8="","",'Receipt Entry'!C8)</ns0:f>
      </ns0:c>
      <ns0:c r="E23" s="10"/>
      <ns0:c r="F23" s="10"/>
      <ns0:c r="G23" s="10"/>
      <ns0:c r="H23" s="10"/>
    </ns0:row>
    <ns0:row r="24" ht="21" customHeight="1">
      <ns0:c r="A24" s="9" t="str">
        <ns0:v>Payment reference</ns0:v>
      </ns0:c>
      <ns0:c r="B24" s="9"/>
      <ns0:c r="C24" s="9"/>
      <ns0:c r="D24" s="10" t="str">
        <ns0:f>IF('Receipt Entry'!C9="","",'Receipt Entry'!C9)</ns0:f>
      </ns0:c>
      <ns0:c r="E24" s="10"/>
      <ns0:c r="F24" s="10"/>
      <ns0:c r="G24" s="10"/>
      <ns0:c r="H24" s="10"/>
    </ns0:row>
    <ns0:row r="25" ht="21" customHeight="1">
      <ns0:c r="A25" s="9" t="str">
        <ns0:v>Received by</ns0:v>
      </ns0:c>
      <ns0:c r="B25" s="9"/>
      <ns0:c r="C25" s="9"/>
      <ns0:c r="D25" s="10" t="str">
        <ns0:f>IF('Receipt Entry'!C10="","",'Receipt Entry'!C10)</ns0:f>
      </ns0:c>
      <ns0:c r="E25" s="10"/>
      <ns0:c r="F25" s="10"/>
      <ns0:c r="G25" s="10"/>
      <ns0:c r="H25" s="10"/>
    </ns0:row>
    <ns0:row r="26" ht="21" customHeight="1">
      <ns0:c r="A26" s="9"/>
      <ns0:c r="B26" s="9"/>
      <ns0:c r="C26" s="9"/>
      <ns0:c r="D26" s="9"/>
      <ns0:c r="E26" s="9"/>
      <ns0:c r="F26" s="9"/>
      <ns0:c r="G26" s="9"/>
      <ns0:c r="H26" s="9"/>
    </ns0:row>
    <ns0:row r="27" ht="21" customHeight="1">
      <ns0:c r="A27" s="9"/>
      <ns0:c r="B27" s="9"/>
      <ns0:c r="C27" s="9"/>
      <ns0:c r="D27" s="9"/>
      <ns0:c r="E27" s="9"/>
      <ns0:c r="F27" s="9"/>
      <ns0:c r="G27" s="9"/>
      <ns0:c r="H27" s="9"/>
    </ns0:row>
    <ns0:row r="28" ht="30" customHeight="1">
      <ns0:c r="A28" s="79" t="str">
        <ns0:v>This receipt acknowledges only the amount received above.</ns0:v>
      </ns0:c>
      <ns0:c r="B28" s="79"/>
      <ns0:c r="C28" s="79"/>
      <ns0:c r="D28" s="79"/>
      <ns0:c r="E28" s="79"/>
      <ns0:c r="F28" s="79"/>
      <ns0:c r="G28" s="79"/>
      <ns0:c r="H28" s="79"/>
    </ns0:row>
    <ns0:row r="29" ht="21" customHeight="1">
      <ns0:c r="A29" s="9"/>
      <ns0:c r="B29" s="9"/>
      <ns0:c r="C29" s="9"/>
      <ns0:c r="D29" s="9"/>
      <ns0:c r="E29" s="9"/>
      <ns0:c r="F29" s="9"/>
      <ns0:c r="G29" s="9"/>
      <ns0:c r="H29" s="9"/>
    </ns0:row>
    <ns0:row r="30" ht="30" customHeight="1">
      <ns0:c r="A30" s="79"/>
      <ns0:c r="B30" s="79"/>
      <ns0:c r="C30" s="79"/>
      <ns0:c r="D30" s="79"/>
      <ns0:c r="E30" s="79"/>
      <ns0:c r="F30" s="79"/>
      <ns0:c r="G30" s="79"/>
      <ns0:c r="H30" s="79"/>
    </ns0:row>
    <ns0:row r="31" ht="21" customHeight="1">
      <ns0:c r="A31" s="9"/>
      <ns0:c r="B31" s="9"/>
      <ns0:c r="C31" s="9"/>
      <ns0:c r="D31" s="9"/>
      <ns0:c r="E31" s="9"/>
      <ns0:c r="F31" s="9"/>
      <ns0:c r="G31" s="9"/>
      <ns0:c r="H31" s="9"/>
    </ns0:row>
    <ns0:row r="32" ht="21" customHeight="1">
      <ns0:c r="A32" s="9"/>
      <ns0:c r="B32" s="9"/>
      <ns0:c r="C32" s="9"/>
      <ns0:c r="D32" s="9"/>
      <ns0:c r="E32" s="9"/>
      <ns0:c r="F32" s="9"/>
      <ns0:c r="G32" s="9"/>
      <ns0:c r="H32" s="9"/>
    </ns0:row>
    <ns0:row r="33" ht="21" customHeight="1">
      <ns0:c r="A33" s="9"/>
      <ns0:c r="B33" s="9"/>
      <ns0:c r="C33" s="9"/>
      <ns0:c r="D33" s="9"/>
      <ns0:c r="E33" s="9"/>
      <ns0:c r="F33" s="9"/>
      <ns0:c r="G33" s="9"/>
      <ns0:c r="H33" s="9"/>
    </ns0:row>
    <ns0:row r="34" ht="21" customHeight="1">
      <ns0:c r="A34" s="9" t="str">
        <ns0:v>Authorized signature</ns0:v>
      </ns0:c>
      <ns0:c r="B34" s="9"/>
      <ns0:c r="C34" s="9"/>
      <ns0:c r="D34" s="9"/>
      <ns0:c r="E34" s="9"/>
      <ns0:c r="F34" s="9"/>
      <ns0:c r="G34" s="9"/>
      <ns0:c r="H34" s="9"/>
    </ns0:row>
    <ns0:row r="35" ht="21" customHeight="1">
      <ns0:c r="A35" s="9"/>
      <ns0:c r="B35" s="9"/>
      <ns0:c r="C35" s="9"/>
      <ns0:c r="D35" s="80"/>
      <ns0:c r="E35" s="80"/>
      <ns0:c r="F35" s="80"/>
      <ns0:c r="G35" s="80"/>
      <ns0:c r="H35" s="80"/>
    </ns0:row>
    <ns0:row r="36" ht="21" customHeight="1">
      <ns0:c r="A36" s="9"/>
      <ns0:c r="B36" s="9"/>
      <ns0:c r="C36" s="9"/>
      <ns0:c r="D36" s="9"/>
      <ns0:c r="E36" s="9"/>
      <ns0:c r="F36" s="9"/>
      <ns0:c r="G36" s="9"/>
      <ns0:c r="H36" s="9"/>
    </ns0:row>
    <ns0:row r="37" ht="21" customHeight="1">
      <ns0:c r="A37" s="9"/>
      <ns0:c r="B37" s="9"/>
      <ns0:c r="C37" s="9"/>
      <ns0:c r="D37" s="9"/>
      <ns0:c r="E37" s="9"/>
      <ns0:c r="F37" s="9"/>
      <ns0:c r="G37" s="9"/>
      <ns0:c r="H37" s="9"/>
    </ns0:row>
    <ns0:row r="38" ht="21" customHeight="1">
      <ns0:c r="A38" s="122"/>
      <ns0:c r="B38" s="122"/>
      <ns0:c r="C38" s="122"/>
      <ns0:c r="D38" s="122"/>
      <ns0:c r="E38" s="122"/>
      <ns0:c r="F38" s="122"/>
      <ns0:c r="G38" s="122"/>
      <ns0:c r="H38" s="122"/>
    </ns0:row>
    <ns0:row r="39">
      <ns0:c r="A39" s="123" t="str">
        <ns0:v>ASH RESTORATION</ns0:v>
      </ns0:c>
      <ns0:c r="B39" s="123"/>
      <ns0:c r="C39" s="123"/>
      <ns0:c r="D39" s="123"/>
      <ns0:c r="E39" s="123"/>
      <ns0:c r="F39" s="123"/>
      <ns0:c r="G39" s="123"/>
      <ns0:c r="H39" s="123"/>
    </ns0:row>
    <ns0:row r="40">
      <ns0:c r="A40" s="123" t="str">
        <ns0:v>Metro Vancouver 604-597-4026    |    Calgary 403-561-1334    |    ashrestoration.com</ns0:v>
      </ns0:c>
      <ns0:c r="B40" s="123"/>
      <ns0:c r="C40" s="123"/>
      <ns0:c r="D40" s="123"/>
      <ns0:c r="E40" s="123"/>
      <ns0:c r="F40" s="123"/>
      <ns0:c r="G40" s="123"/>
      <ns0:c r="H40" s="123"/>
    </ns0:row>
    <ns0:row r="41">
      <ns0:c r="A41" s="51"/>
      <ns0:c r="B41" s="51"/>
      <ns0:c r="C41" s="51"/>
      <ns0:c r="D41" s="51"/>
      <ns0:c r="E41" s="51"/>
      <ns0:c r="F41" s="51"/>
      <ns0:c r="G41" s="51"/>
      <ns0:c r="H41" s="51"/>
    </ns0:row>
    <ns0:row r="42">
      <ns0:c r="A42" s="51"/>
      <ns0:c r="B42" s="51"/>
      <ns0:c r="C42" s="51"/>
      <ns0:c r="D42" s="51"/>
      <ns0:c r="E42" s="51"/>
      <ns0:c r="F42" s="51"/>
      <ns0:c r="G42" s="51"/>
      <ns0:c r="H42" s="51"/>
    </ns0:row>
    <ns0:row r="43">
      <ns0:c r="A43" s="51"/>
      <ns0:c r="B43" s="51"/>
      <ns0:c r="C43" s="51"/>
      <ns0:c r="D43" s="51"/>
      <ns0:c r="E43" s="51"/>
      <ns0:c r="F43" s="51"/>
      <ns0:c r="G43" s="51"/>
      <ns0:c r="H43" s="51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13:B13"/>
    <ns0:mergeCell ref="C13:H13"/>
    <ns0:mergeCell ref="A15:C15"/>
    <ns0:mergeCell ref="D15:H15"/>
    <ns0:mergeCell ref="A16:C16"/>
    <ns0:mergeCell ref="D16:H16"/>
    <ns0:mergeCell ref="A17:C17"/>
    <ns0:mergeCell ref="D17:H17"/>
    <ns0:mergeCell ref="A19:C19"/>
    <ns0:mergeCell ref="D19:H19"/>
    <ns0:mergeCell ref="A20:C20"/>
    <ns0:mergeCell ref="D20:H20"/>
    <ns0:mergeCell ref="A23:C23"/>
    <ns0:mergeCell ref="D23:H23"/>
    <ns0:mergeCell ref="A24:C24"/>
    <ns0:mergeCell ref="D24:H24"/>
    <ns0:mergeCell ref="A25:C25"/>
    <ns0:mergeCell ref="D25:H25"/>
    <ns0:mergeCell ref="A21:C21"/>
    <ns0:mergeCell ref="D21:H21"/>
    <ns0:mergeCell ref="A28:H28"/>
    <ns0:mergeCell ref="A30:H30"/>
    <ns0:mergeCell ref="A34:C34"/>
    <ns0:mergeCell ref="D34:H35"/>
    <ns0:mergeCell ref="A39:H39"/>
    <ns0:mergeCell ref="A40:H40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a2cac19b3bd741da"/>
</ns0:worksheet>
</file>

<file path=xl/worksheets/sheet12.xml><?xml version="1.0" encoding="utf-8"?>
<ns0:worksheet xmlns:ns0="http://schemas.openxmlformats.org/spreadsheetml/2006/main">
  <ns0:sheetPr>
    <ns0:tabColor rgb="FFF11028"/>
    <ns0:pageSetUpPr fitToPage="1"/>
  </ns0:sheetPr>
  <ns0:sheetViews>
    <ns0:sheetView showGridLines="0" workbookViewId="0"/>
  </ns0:sheetViews>
  <ns0:sheetFormatPr defaultRowHeight="15"/>
  <ns0:cols>
    <ns0:col min="1" max="1" width="17.780000686645508" hidden="0" customWidth="1"/>
    <ns0:col min="2" max="2" width="17.780000686645508" hidden="0" customWidth="1"/>
    <ns0:col min="3" max="3" width="17.780000686645508" hidden="0" customWidth="1"/>
    <ns0:col min="4" max="4" width="17.780000686645508" hidden="0" customWidth="1"/>
  </ns0:cols>
  <ns0:sheetData>
    <ns0:row r="1" ht="40" customHeight="1">
      <ns0:c r="A1" s="97" t="str">
        <ns0:v>Deductible receipt entry</ns0:v>
      </ns0:c>
      <ns0:c r="B1" s="97"/>
      <ns0:c r="C1" s="97"/>
      <ns0:c r="D1" s="97"/>
    </ns0:row>
    <ns0:row r="2" ht="42" customHeight="1">
      <ns0:c r="A2" s="99" t="str">
        <ns0:v>OFFICE ENTRY — Print the Deductible Receipt tab for the customer copy.</ns0:v>
      </ns0:c>
      <ns0:c r="B2" s="99"/>
      <ns0:c r="C2" s="99"/>
      <ns0:c r="D2" s="99"/>
    </ns0:row>
    <ns0:row r="3" ht="26" customHeight="1">
      <ns0:c r="A3" s="86"/>
      <ns0:c r="B3" s="86"/>
      <ns0:c r="C3" s="86"/>
      <ns0:c r="D3" s="86"/>
    </ns0:row>
    <ns0:row r="4" ht="26" customHeight="1">
      <ns0:c r="A4" s="86" t="str">
        <ns0:v>Receipt number</ns0:v>
      </ns0:c>
      <ns0:c r="B4" s="86"/>
      <ns0:c r="C4" s="87"/>
      <ns0:c r="D4" s="87"/>
    </ns0:row>
    <ns0:row r="5" ht="26" customHeight="1">
      <ns0:c r="A5" s="86" t="str">
        <ns0:v>Related invoice</ns0:v>
      </ns0:c>
      <ns0:c r="B5" s="86"/>
      <ns0:c r="C5" s="87"/>
      <ns0:c r="D5" s="87"/>
    </ns0:row>
    <ns0:row r="6" ht="26" customHeight="1">
      <ns0:c r="A6" s="86" t="str">
        <ns0:v>Payment date</ns0:v>
      </ns0:c>
      <ns0:c r="B6" s="86"/>
      <ns0:c r="C6" s="88"/>
      <ns0:c r="D6" s="87"/>
    </ns0:row>
    <ns0:row r="7" ht="26" customHeight="1">
      <ns0:c r="A7" s="86" t="str">
        <ns0:v>Amount received</ns0:v>
      </ns0:c>
      <ns0:c r="B7" s="86"/>
      <ns0:c r="C7" s="89"/>
      <ns0:c r="D7" s="87"/>
    </ns0:row>
    <ns0:row r="8" ht="26" customHeight="1">
      <ns0:c r="A8" s="86" t="str">
        <ns0:v>Payment method</ns0:v>
      </ns0:c>
      <ns0:c r="B8" s="86"/>
      <ns0:c r="C8" s="87"/>
      <ns0:c r="D8" s="87"/>
    </ns0:row>
    <ns0:row r="9" ht="26" customHeight="1">
      <ns0:c r="A9" s="86" t="str">
        <ns0:v>Payment reference</ns0:v>
      </ns0:c>
      <ns0:c r="B9" s="86"/>
      <ns0:c r="C9" s="87"/>
      <ns0:c r="D9" s="87"/>
    </ns0:row>
    <ns0:row r="10" ht="26" customHeight="1">
      <ns0:c r="A10" s="86" t="str">
        <ns0:v>Received by</ns0:v>
      </ns0:c>
      <ns0:c r="B10" s="86"/>
      <ns0:c r="C10" s="87"/>
      <ns0:c r="D10" s="87"/>
    </ns0:row>
    <ns0:row r="11" ht="26" customHeight="1">
      <ns0:c r="A11" s="86"/>
      <ns0:c r="B11" s="86"/>
      <ns0:c r="C11" s="86"/>
      <ns0:c r="D11" s="86"/>
    </ns0:row>
    <ns0:row r="12" ht="26" customHeight="1">
      <ns0:c r="A12" s="86"/>
      <ns0:c r="B12" s="86"/>
      <ns0:c r="C12" s="86"/>
      <ns0:c r="D12" s="86"/>
    </ns0:row>
    <ns0:row r="13" ht="26" customHeight="1">
      <ns0:c r="A13" s="86"/>
      <ns0:c r="B13" s="86"/>
      <ns0:c r="C13" s="86"/>
      <ns0:c r="D13" s="86"/>
    </ns0:row>
    <ns0:row r="14" ht="26" customHeight="1">
      <ns0:c r="A14" s="86"/>
      <ns0:c r="B14" s="86"/>
      <ns0:c r="C14" s="86"/>
      <ns0:c r="D14" s="86"/>
    </ns0:row>
    <ns0:row r="15" ht="26" customHeight="1">
      <ns0:c r="A15" s="86"/>
      <ns0:c r="B15" s="86"/>
      <ns0:c r="C15" s="86"/>
      <ns0:c r="D15" s="86"/>
    </ns0:row>
    <ns0:row r="16" ht="26" customHeight="1">
      <ns0:c r="A16" s="86"/>
      <ns0:c r="B16" s="86"/>
      <ns0:c r="C16" s="86"/>
      <ns0:c r="D16" s="86"/>
    </ns0:row>
    <ns0:row r="17" ht="26" customHeight="1">
      <ns0:c r="A17" s="86"/>
      <ns0:c r="B17" s="86"/>
      <ns0:c r="C17" s="86"/>
      <ns0:c r="D17" s="86"/>
    </ns0:row>
    <ns0:row r="18" ht="26" customHeight="1">
      <ns0:c r="A18" s="86"/>
      <ns0:c r="B18" s="86"/>
      <ns0:c r="C18" s="86"/>
      <ns0:c r="D18" s="86"/>
    </ns0:row>
    <ns0:row r="19" ht="26" customHeight="1">
      <ns0:c r="A19" s="86"/>
      <ns0:c r="B19" s="86"/>
      <ns0:c r="C19" s="86"/>
      <ns0:c r="D19" s="86"/>
    </ns0:row>
    <ns0:row r="20" ht="26" customHeight="1">
      <ns0:c r="A20" s="86"/>
      <ns0:c r="B20" s="86"/>
      <ns0:c r="C20" s="86"/>
      <ns0:c r="D20" s="86"/>
    </ns0:row>
  </ns0:sheetData>
  <ns0:mergeCells>
    <ns0:mergeCell ref="A1:D1"/>
    <ns0:mergeCell ref="A2:D2"/>
    <ns0:mergeCell ref="A4:B4"/>
    <ns0:mergeCell ref="C4:D4"/>
    <ns0:mergeCell ref="A5:B5"/>
    <ns0:mergeCell ref="C5:D5"/>
    <ns0:mergeCell ref="A6:B6"/>
    <ns0:mergeCell ref="C6:D6"/>
    <ns0:mergeCell ref="A7:B7"/>
    <ns0:mergeCell ref="C7:D7"/>
    <ns0:mergeCell ref="A8:B8"/>
    <ns0:mergeCell ref="C8:D8"/>
    <ns0:mergeCell ref="A9:B9"/>
    <ns0:mergeCell ref="C9:D9"/>
    <ns0:mergeCell ref="A10:B10"/>
    <ns0:mergeCell ref="C10:D10"/>
  </ns0:mergeCells>
  <ns0:dataValidations count="1">
    <ns0:dataValidation type="list" sqref="C8" showDropDown="0" allowBlank="1">
      <ns0:formula1>"E-transfer,Cheque,Credit card,Debit,Cash,Other"</ns0:formula1>
    </ns0:dataValidation>
  </ns0:dataValidations>
  <ns0:printOptions horizontalCentered="1" gridLines="0" headings="0"/>
  <ns0:pageMargins left="0.4" right="0.4" top="0.4" bottom="0.4" header="0.15" footer="0.15"/>
  <ns0:pageSetup paperSize="1" orientation="portrait" fitToWidth="1" fitToHeight="1"/>
</ns0:worksheet>
</file>

<file path=xl/worksheets/sheet13.xml><?xml version="1.0" encoding="utf-8"?>
<ns0:worksheet xmlns:ns0="http://schemas.openxmlformats.org/spreadsheetml/2006/main" xmlns:ns1="http://schemas.openxmlformats.org/officeDocument/2006/relationships">
  <ns0:sheetPr>
    <ns0:tabColor rgb="FF65727D"/>
    <ns0:pageSetUpPr fitToPage="1"/>
  </ns0:sheetPr>
  <ns0:sheetViews>
    <ns0:sheetView showGridLines="0" workbookViewId="0"/>
  </ns0:sheetViews>
  <ns0:sheetFormatPr defaultRowHeight="15"/>
  <ns0:cols>
    <ns0:col min="1" max="1" width="15.5600004196167" hidden="0" customWidth="1"/>
    <ns0:col min="2" max="2" width="15.5600004196167" hidden="0" customWidth="1"/>
    <ns0:col min="3" max="3" width="16.670000076293945" hidden="0" customWidth="1"/>
    <ns0:col min="4" max="4" width="14.4399995803833" hidden="0" customWidth="1"/>
    <ns0:col min="5" max="5" width="15.5600004196167" hidden="0" customWidth="1"/>
    <ns0:col min="6" max="6" width="11.109999656677246" hidden="0" customWidth="1"/>
    <ns0:col min="7" max="7" width="11.109999656677246" hidden="0" customWidth="1"/>
    <ns0:col min="8" max="8" width="11.109999656677246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Office dropdown lists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30" customHeight="1">
      <ns0:c r="A7" s="6" t="str">
        <ns0:v>Edit these lists to update the menus. Add new choices in the blank rows beneath each list.</ns0:v>
      </ns0:c>
      <ns0:c r="B7" s="6"/>
      <ns0:c r="C7" s="6"/>
      <ns0:c r="D7" s="6"/>
      <ns0:c r="E7" s="6"/>
      <ns0:c r="F7" s="6"/>
      <ns0:c r="G7" s="6"/>
      <ns0:c r="H7" s="6"/>
    </ns0:row>
    <ns0:row r="8" ht="21" customHeight="1">
      <ns0:c r="A8" s="2"/>
      <ns0:c r="B8" s="2"/>
      <ns0:c r="C8" s="2"/>
      <ns0:c r="D8" s="2"/>
      <ns0:c r="E8" s="2"/>
      <ns0:c r="F8" s="2"/>
      <ns0:c r="G8" s="2"/>
      <ns0:c r="H8" s="2"/>
    </ns0:row>
    <ns0:row r="9" ht="30" customHeight="1">
      <ns0:c r="A9" s="90" t="str">
        <ns0:v>Equipment type</ns0:v>
      </ns0:c>
      <ns0:c r="B9" s="90" t="str">
        <ns0:v>Room / area</ns0:v>
      </ns0:c>
      <ns0:c r="C9" s="90" t="str">
        <ns0:v>Work category</ns0:v>
      </ns0:c>
      <ns0:c r="D9" s="90" t="str">
        <ns0:v>Material</ns0:v>
      </ns0:c>
      <ns0:c r="E9" s="90" t="str">
        <ns0:v>Cause of loss</ns0:v>
      </ns0:c>
      <ns0:c r="F9" s="2"/>
      <ns0:c r="G9" s="2"/>
      <ns0:c r="H9" s="2"/>
    </ns0:row>
    <ns0:row r="10" ht="27" customHeight="1">
      <ns0:c r="A10" s="94" t="str">
        <ns0:v>Air mover</ns0:v>
      </ns0:c>
      <ns0:c r="B10" s="94" t="str">
        <ns0:v>Kitchen</ns0:v>
      </ns0:c>
      <ns0:c r="C10" s="94" t="str">
        <ns0:v>Emergency response</ns0:v>
      </ns0:c>
      <ns0:c r="D10" s="94" t="str">
        <ns0:v>Drywall</ns0:v>
      </ns0:c>
      <ns0:c r="E10" s="94" t="str">
        <ns0:v>Supply line leak</ns0:v>
      </ns0:c>
      <ns0:c r="F10" s="2"/>
      <ns0:c r="G10" s="2"/>
      <ns0:c r="H10" s="2"/>
    </ns0:row>
    <ns0:row r="11" ht="27" customHeight="1">
      <ns0:c r="A11" s="95" t="str">
        <ns0:v>LGR dehumidifier</ns0:v>
      </ns0:c>
      <ns0:c r="B11" s="95" t="str">
        <ns0:v>Living room</ns0:v>
      </ns0:c>
      <ns0:c r="C11" s="95" t="str">
        <ns0:v>Water extraction</ns0:v>
      </ns0:c>
      <ns0:c r="D11" s="95" t="str">
        <ns0:v>Wood framing</ns0:v>
      </ns0:c>
      <ns0:c r="E11" s="95" t="str">
        <ns0:v>Drain backup</ns0:v>
      </ns0:c>
      <ns0:c r="F11" s="2"/>
      <ns0:c r="G11" s="2"/>
      <ns0:c r="H11" s="2"/>
    </ns0:row>
    <ns0:row r="12" ht="27" customHeight="1">
      <ns0:c r="A12" s="95" t="str">
        <ns0:v>Desiccant dehumidifier</ns0:v>
      </ns0:c>
      <ns0:c r="B12" s="95" t="str">
        <ns0:v>Dining room</ns0:v>
      </ns0:c>
      <ns0:c r="C12" s="95" t="str">
        <ns0:v>Equipment setup</ns0:v>
      </ns0:c>
      <ns0:c r="D12" s="95" t="str">
        <ns0:v>Subfloor</ns0:v>
      </ns0:c>
      <ns0:c r="E12" s="95" t="str">
        <ns0:v>Appliance leak</ns0:v>
      </ns0:c>
      <ns0:c r="F12" s="2"/>
      <ns0:c r="G12" s="2"/>
      <ns0:c r="H12" s="2"/>
    </ns0:row>
    <ns0:row r="13" ht="27" customHeight="1">
      <ns0:c r="A13" s="95" t="str">
        <ns0:v>HEPA air scrubber</ns0:v>
      </ns0:c>
      <ns0:c r="B13" s="95" t="str">
        <ns0:v>Bedroom</ns0:v>
      </ns0:c>
      <ns0:c r="C13" s="95" t="str">
        <ns0:v>Monitoring</ns0:v>
      </ns0:c>
      <ns0:c r="D13" s="95" t="str">
        <ns0:v>Hardwood</ns0:v>
      </ns0:c>
      <ns0:c r="E13" s="95" t="str">
        <ns0:v>Roof leak</ns0:v>
      </ns0:c>
      <ns0:c r="F13" s="2"/>
      <ns0:c r="G13" s="2"/>
      <ns0:c r="H13" s="2"/>
    </ns0:row>
    <ns0:row r="14" ht="27" customHeight="1">
      <ns0:c r="A14" s="95" t="str">
        <ns0:v>Negative air machine</ns0:v>
      </ns0:c>
      <ns0:c r="B14" s="95" t="str">
        <ns0:v>Bathroom</ns0:v>
      </ns0:c>
      <ns0:c r="C14" s="95" t="str">
        <ns0:v>Equipment pickup</ns0:v>
      </ns0:c>
      <ns0:c r="D14" s="95" t="str">
        <ns0:v>Laminate</ns0:v>
      </ns0:c>
      <ns0:c r="E14" s="95" t="str">
        <ns0:v>Groundwater</ns0:v>
      </ns0:c>
      <ns0:c r="F14" s="2"/>
      <ns0:c r="G14" s="2"/>
      <ns0:c r="H14" s="2"/>
    </ns0:row>
    <ns0:row r="15" ht="27" customHeight="1">
      <ns0:c r="A15" s="95" t="str">
        <ns0:v>HEPA vacuum</ns0:v>
      </ns0:c>
      <ns0:c r="B15" s="95" t="str">
        <ns0:v>Laundry</ns0:v>
      </ns0:c>
      <ns0:c r="C15" s="95" t="str">
        <ns0:v>Demolition</ns0:v>
      </ns0:c>
      <ns0:c r="D15" s="95" t="str">
        <ns0:v>Concrete</ns0:v>
      </ns0:c>
      <ns0:c r="E15" s="95" t="str">
        <ns0:v>Fire / smoke</ns0:v>
      </ns0:c>
      <ns0:c r="F15" s="2"/>
      <ns0:c r="G15" s="2"/>
      <ns0:c r="H15" s="2"/>
    </ns0:row>
    <ns0:row r="16" ht="27" customHeight="1">
      <ns0:c r="A16" s="95" t="str">
        <ns0:v>Water extractor</ns0:v>
      </ns0:c>
      <ns0:c r="B16" s="95" t="str">
        <ns0:v>Hallway</ns0:v>
      </ns0:c>
      <ns0:c r="C16" s="95" t="str">
        <ns0:v>Cleaning</ns0:v>
      </ns0:c>
      <ns0:c r="D16" s="95" t="str">
        <ns0:v>Carpet</ns0:v>
      </ns0:c>
      <ns0:c r="E16" s="95" t="str">
        <ns0:v>Storm damage</ns0:v>
      </ns0:c>
      <ns0:c r="F16" s="2"/>
      <ns0:c r="G16" s="2"/>
      <ns0:c r="H16" s="2"/>
    </ns0:row>
    <ns0:row r="17" ht="27" customHeight="1">
      <ns0:c r="A17" s="95" t="str">
        <ns0:v>Submersible pump</ns0:v>
      </ns0:c>
      <ns0:c r="B17" s="95" t="str">
        <ns0:v>Basement</ns0:v>
      </ns0:c>
      <ns0:c r="C17" s="95" t="str">
        <ns0:v>Contents packing</ns0:v>
      </ns0:c>
      <ns0:c r="D17" s="95" t="str">
        <ns0:v>Ceiling</ns0:v>
      </ns0:c>
      <ns0:c r="E17" s="95" t="str">
        <ns0:v>Impact damage</ns0:v>
      </ns0:c>
      <ns0:c r="F17" s="2"/>
      <ns0:c r="G17" s="2"/>
      <ns0:c r="H17" s="2"/>
    </ns0:row>
    <ns0:row r="18" ht="27" customHeight="1">
      <ns0:c r="A18" s="95" t="str">
        <ns0:v>Floor drying system</ns0:v>
      </ns0:c>
      <ns0:c r="B18" s="95" t="str">
        <ns0:v>Crawlspace</ns0:v>
      </ns0:c>
      <ns0:c r="C18" s="95" t="str">
        <ns0:v>Contents moving</ns0:v>
      </ns0:c>
      <ns0:c r="D18" s="95" t="str">
        <ns0:v>Baseboard</ns0:v>
      </ns0:c>
      <ns0:c r="E18" s="95" t="str">
        <ns0:v>Under investigation</ns0:v>
      </ns0:c>
      <ns0:c r="F18" s="2"/>
      <ns0:c r="G18" s="2"/>
      <ns0:c r="H18" s="2"/>
    </ns0:row>
    <ns0:row r="19" ht="27" customHeight="1">
      <ns0:c r="A19" s="95" t="str">
        <ns0:v>Wall drying system</ns0:v>
      </ns0:c>
      <ns0:c r="B19" s="95" t="str">
        <ns0:v>Garage</ns0:v>
      </ns0:c>
      <ns0:c r="C19" s="95" t="str">
        <ns0:v>Final repairs</ns0:v>
      </ns0:c>
      <ns0:c r="D19" s="95" t="str">
        <ns0:v>Insulation</ns0:v>
      </ns0:c>
      <ns0:c r="E19" s="95" t="str">
        <ns0:v>Other</ns0:v>
      </ns0:c>
      <ns0:c r="F19" s="2"/>
      <ns0:c r="G19" s="2"/>
      <ns0:c r="H19" s="2"/>
    </ns0:row>
    <ns0:row r="20" ht="27" customHeight="1">
      <ns0:c r="A20" s="95" t="str">
        <ns0:v>Heater</ns0:v>
      </ns0:c>
      <ns0:c r="B20" s="95" t="str">
        <ns0:v>Mechanical room</ns0:v>
      </ns0:c>
      <ns0:c r="C20" s="95" t="str">
        <ns0:v>Carpentry</ns0:v>
      </ns0:c>
      <ns0:c r="D20" s="95" t="str">
        <ns0:v>Other</ns0:v>
      </ns0:c>
      <ns0:c r="E20" s="95"/>
      <ns0:c r="F20" s="2"/>
      <ns0:c r="G20" s="2"/>
      <ns0:c r="H20" s="2"/>
    </ns0:row>
    <ns0:row r="21" ht="27" customHeight="1">
      <ns0:c r="A21" s="95" t="str">
        <ns0:v>Power distribution</ns0:v>
      </ns0:c>
      <ns0:c r="B21" s="95" t="str">
        <ns0:v>Common area</ns0:v>
      </ns0:c>
      <ns0:c r="C21" s="95" t="str">
        <ns0:v>General labour</ns0:v>
      </ns0:c>
      <ns0:c r="D21" s="95"/>
      <ns0:c r="E21" s="95"/>
      <ns0:c r="F21" s="2"/>
      <ns0:c r="G21" s="2"/>
      <ns0:c r="H21" s="2"/>
    </ns0:row>
    <ns0:row r="22" ht="27" customHeight="1">
      <ns0:c r="A22" s="95" t="str">
        <ns0:v>Other</ns0:v>
      </ns0:c>
      <ns0:c r="B22" s="95" t="str">
        <ns0:v>Exterior</ns0:v>
      </ns0:c>
      <ns0:c r="C22" s="95" t="str">
        <ns0:v>Other</ns0:v>
      </ns0:c>
      <ns0:c r="D22" s="95"/>
      <ns0:c r="E22" s="95"/>
      <ns0:c r="F22" s="2"/>
      <ns0:c r="G22" s="2"/>
      <ns0:c r="H22" s="2"/>
    </ns0:row>
    <ns0:row r="23" ht="27" customHeight="1">
      <ns0:c r="A23" s="95"/>
      <ns0:c r="B23" s="95" t="str">
        <ns0:v>Other</ns0:v>
      </ns0:c>
      <ns0:c r="C23" s="95"/>
      <ns0:c r="D23" s="95"/>
      <ns0:c r="E23" s="95"/>
      <ns0:c r="F23" s="2"/>
      <ns0:c r="G23" s="2"/>
      <ns0:c r="H23" s="2"/>
    </ns0:row>
    <ns0:row r="24" ht="27" customHeight="1">
      <ns0:c r="A24" s="95"/>
      <ns0:c r="B24" s="95"/>
      <ns0:c r="C24" s="95"/>
      <ns0:c r="D24" s="95"/>
      <ns0:c r="E24" s="95"/>
      <ns0:c r="F24" s="2"/>
      <ns0:c r="G24" s="2"/>
      <ns0:c r="H24" s="2"/>
    </ns0:row>
    <ns0:row r="25" ht="27" customHeight="1">
      <ns0:c r="A25" s="95"/>
      <ns0:c r="B25" s="95"/>
      <ns0:c r="C25" s="95"/>
      <ns0:c r="D25" s="95"/>
      <ns0:c r="E25" s="95"/>
      <ns0:c r="F25" s="2"/>
      <ns0:c r="G25" s="2"/>
      <ns0:c r="H25" s="2"/>
    </ns0:row>
    <ns0:row r="26" ht="27" customHeight="1">
      <ns0:c r="A26" s="95"/>
      <ns0:c r="B26" s="95"/>
      <ns0:c r="C26" s="95"/>
      <ns0:c r="D26" s="95"/>
      <ns0:c r="E26" s="95"/>
      <ns0:c r="F26" s="2"/>
      <ns0:c r="G26" s="2"/>
      <ns0:c r="H26" s="2"/>
    </ns0:row>
    <ns0:row r="27" ht="27" customHeight="1">
      <ns0:c r="A27" s="95"/>
      <ns0:c r="B27" s="95"/>
      <ns0:c r="C27" s="95"/>
      <ns0:c r="D27" s="95"/>
      <ns0:c r="E27" s="95"/>
      <ns0:c r="F27" s="2"/>
      <ns0:c r="G27" s="2"/>
      <ns0:c r="H27" s="2"/>
    </ns0:row>
    <ns0:row r="28" ht="27" customHeight="1">
      <ns0:c r="A28" s="95"/>
      <ns0:c r="B28" s="95"/>
      <ns0:c r="C28" s="95"/>
      <ns0:c r="D28" s="95"/>
      <ns0:c r="E28" s="95"/>
      <ns0:c r="F28" s="2"/>
      <ns0:c r="G28" s="2"/>
      <ns0:c r="H28" s="2"/>
    </ns0:row>
    <ns0:row r="29" ht="27" customHeight="1">
      <ns0:c r="A29" s="95"/>
      <ns0:c r="B29" s="95"/>
      <ns0:c r="C29" s="95"/>
      <ns0:c r="D29" s="95"/>
      <ns0:c r="E29" s="95"/>
      <ns0:c r="F29" s="2"/>
      <ns0:c r="G29" s="2"/>
      <ns0:c r="H29" s="2"/>
    </ns0:row>
    <ns0:row r="30" ht="27" customHeight="1">
      <ns0:c r="A30" s="96"/>
      <ns0:c r="B30" s="96"/>
      <ns0:c r="C30" s="96"/>
      <ns0:c r="D30" s="96"/>
      <ns0:c r="E30" s="96"/>
      <ns0:c r="F30" s="2"/>
      <ns0:c r="G30" s="2"/>
      <ns0:c r="H30" s="2"/>
    </ns0:row>
    <ns0:row r="31" ht="21" customHeight="1">
      <ns0:c r="A31" s="2"/>
      <ns0:c r="B31" s="2"/>
      <ns0:c r="C31" s="2"/>
      <ns0:c r="D31" s="2"/>
      <ns0:c r="E31" s="2"/>
      <ns0:c r="F31" s="2"/>
      <ns0:c r="G31" s="2"/>
      <ns0:c r="H31" s="2"/>
    </ns0:row>
    <ns0:row r="32" ht="21" customHeight="1">
      <ns0:c r="A32" s="2"/>
      <ns0:c r="B32" s="2"/>
      <ns0:c r="C32" s="2"/>
      <ns0:c r="D32" s="2"/>
      <ns0:c r="E32" s="2"/>
      <ns0:c r="F32" s="2"/>
      <ns0:c r="G32" s="2"/>
      <ns0:c r="H32" s="2"/>
    </ns0:row>
    <ns0:row r="33" ht="21" customHeight="1">
      <ns0:c r="A33" s="2"/>
      <ns0:c r="B33" s="2"/>
      <ns0:c r="C33" s="2"/>
      <ns0:c r="D33" s="2"/>
      <ns0:c r="E33" s="2"/>
      <ns0:c r="F33" s="2"/>
      <ns0:c r="G33" s="2"/>
      <ns0:c r="H33" s="2"/>
    </ns0:row>
    <ns0:row r="34" ht="21" customHeight="1">
      <ns0:c r="A34" s="2"/>
      <ns0:c r="B34" s="2"/>
      <ns0:c r="C34" s="2"/>
      <ns0:c r="D34" s="2"/>
      <ns0:c r="E34" s="2"/>
      <ns0:c r="F34" s="2"/>
      <ns0:c r="G34" s="2"/>
      <ns0:c r="H34" s="2"/>
    </ns0:row>
  </ns0:sheetData>
  <ns0:mergeCells>
    <ns0:mergeCell ref="C2:H2"/>
    <ns0:mergeCell ref="C3:H3"/>
    <ns0:mergeCell ref="C4:H4"/>
    <ns0:mergeCell ref="C5:H5"/>
    <ns0:mergeCell ref="A7:H7"/>
  </ns0:mergeCells>
  <ns0:printOptions horizontalCentered="1" gridLines="0" headings="0"/>
  <ns0:pageMargins left="0.4" right="0.4" top="0.4" bottom="0.4" header="0.15" footer="0.15"/>
  <ns0:pageSetup paperSize="1" orientation="landscape" fitToWidth="1" fitToHeight="1"/>
  <ns0:drawing ns1:id="Re051ce12bda946e8"/>
</ns0:worksheet>
</file>

<file path=docProps/app.xml><?xml version="1.0" encoding="utf-8"?>
<Properties xmlns="http://schemas.openxmlformats.org/officeDocument/2006/extended-properties">
  <Application>Ash Restoration</Application>
  <Company>Ash Restoration</Company>
  <Manager>Ash Restoration</Manager>
</Properties>
</file>

<file path=docProps/core.xml><?xml version="1.0" encoding="utf-8"?>
<cp:coreProperties xmlns:cp="http://schemas.openxmlformats.org/package/2006/metadata/core-properties" xmlns:dc="http://purl.org/dc/elements/1.1/">
  <dc:creator>Ash Restoration</dc:creator>
  <cp:lastModifiedBy>Ash Restoration</cp:lastModifiedBy>
  <dc:title>Ash Restoration</dc:title>
  <dc:subject>Ash Restoration</dc:subject>
</cp:coreProperties>
</file>